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270" windowWidth="12600" windowHeight="9405" activeTab="0"/>
  </bookViews>
  <sheets>
    <sheet name="Operating-APPROP" sheetId="1" r:id="rId1"/>
  </sheets>
  <definedNames>
    <definedName name="_xlnm._FilterDatabase" localSheetId="0" hidden="1">'Operating-APPROP'!$A$5:$P$5</definedName>
    <definedName name="_xlnm.Print_Area" localSheetId="0">'Operating-APPROP'!$A$1:$I$38</definedName>
    <definedName name="_xlnm.Print_Titles" localSheetId="0">'Operating-APPROP'!$1:$5</definedName>
  </definedNames>
  <calcPr fullCalcOnLoad="1"/>
</workbook>
</file>

<file path=xl/sharedStrings.xml><?xml version="1.0" encoding="utf-8"?>
<sst xmlns="http://schemas.openxmlformats.org/spreadsheetml/2006/main" count="171" uniqueCount="86">
  <si>
    <t>Agency #</t>
  </si>
  <si>
    <t>Agency</t>
  </si>
  <si>
    <t>Line Item</t>
  </si>
  <si>
    <t>Fund #</t>
  </si>
  <si>
    <t>Fund Name</t>
  </si>
  <si>
    <t>Fund Category</t>
  </si>
  <si>
    <t>Description of Issue</t>
  </si>
  <si>
    <t>Capital Line</t>
  </si>
  <si>
    <t>General Funds</t>
  </si>
  <si>
    <t>Other State Funds</t>
  </si>
  <si>
    <t>Federal Funds</t>
  </si>
  <si>
    <t>whole dollars</t>
  </si>
  <si>
    <t>Total</t>
  </si>
  <si>
    <t>Judicial Inquiry Board</t>
  </si>
  <si>
    <t>Department on Aging</t>
  </si>
  <si>
    <t>Department of Human Services</t>
  </si>
  <si>
    <t>Department of Revenue</t>
  </si>
  <si>
    <t>Illinois State Board of Education</t>
  </si>
  <si>
    <t>Contractual Services</t>
  </si>
  <si>
    <t>General Revenue Fund</t>
  </si>
  <si>
    <t>DHS Special Purposes Trust Fund</t>
  </si>
  <si>
    <t>Fire Prevention Fund</t>
  </si>
  <si>
    <t>GF</t>
  </si>
  <si>
    <t>OSF</t>
  </si>
  <si>
    <t>FED</t>
  </si>
  <si>
    <t>No</t>
  </si>
  <si>
    <t>Office of the Illinois State Fire Marshal</t>
  </si>
  <si>
    <t>Current Year Liabilities</t>
  </si>
  <si>
    <t>Prior Year Liabilities</t>
  </si>
  <si>
    <t>Secretary of State</t>
  </si>
  <si>
    <t>Illinois Department of Employment Security</t>
  </si>
  <si>
    <t>Department of Financial and Professional Regualtion</t>
  </si>
  <si>
    <t>Department of Healthcare and Family Services</t>
  </si>
  <si>
    <t>Illinois Commerce Commissions</t>
  </si>
  <si>
    <t>Illinois Emergency Management Agency</t>
  </si>
  <si>
    <t>Grants to the Alzheimer's Association, Greater Illinois Chapter, for Alzheimer's Care, Support, Education and Awareness Programs </t>
  </si>
  <si>
    <t>Aging Client Rights Governmental Discretionary Projects</t>
  </si>
  <si>
    <t>For operational expenses, awards, grants, and permanent improvements</t>
  </si>
  <si>
    <t>For expenses related to a Benefit Information System Redefinition</t>
  </si>
  <si>
    <t>Operational Expenses of the Department in Relation to the Regulation of Medical Cannabis</t>
  </si>
  <si>
    <t>For grants and administrative expenses associate with Emergency Food Program Transportation and Distribution</t>
  </si>
  <si>
    <t>For grants and administrative expenses associate with Addiction Prevention and Related Services</t>
  </si>
  <si>
    <t>For grants and administrative expenses associated with the SNAP to Success Progam</t>
  </si>
  <si>
    <t>For grants and administrative expenses associated with Child Care Services</t>
  </si>
  <si>
    <t>For expenses assicated with Mental Health and Developmental Disabilities Special Projects</t>
  </si>
  <si>
    <t>Medical Services</t>
  </si>
  <si>
    <t>Medical Assistance Providers</t>
  </si>
  <si>
    <t>For allocation to Chicago for additional 1.25% Use Tax pursuant to P.A. 86-0928</t>
  </si>
  <si>
    <t>For allocation to local governments for additional 1.25% Use Tax pursuant to P.A. 86-0928 .</t>
  </si>
  <si>
    <t>Grant to the Statewide One-call Notice System, as required in the Illinois Underground Utility Facilities Damage Prevention Act</t>
  </si>
  <si>
    <t>Elementary and Secondary School Emergency Relief Fund award</t>
  </si>
  <si>
    <t>Governor's Emergency Education Relief Fund award</t>
  </si>
  <si>
    <t>Special Education Reimbursement (14-7.03)</t>
  </si>
  <si>
    <t>Federal Disaster Declarations - Public Assistance - Current and Prior Years' Costs</t>
  </si>
  <si>
    <t>Disaster Response and Recovery</t>
  </si>
  <si>
    <t>Fire Department COVID Assistnace Grant Program</t>
  </si>
  <si>
    <t>Mutual Aid Box Alarm System Administration Costs</t>
  </si>
  <si>
    <t>FY21 Additional Need</t>
  </si>
  <si>
    <t>0001</t>
  </si>
  <si>
    <t>0020</t>
  </si>
  <si>
    <t>0052</t>
  </si>
  <si>
    <t>0075</t>
  </si>
  <si>
    <t>408</t>
  </si>
  <si>
    <t>0329</t>
  </si>
  <si>
    <t>0127</t>
  </si>
  <si>
    <t>0047</t>
  </si>
  <si>
    <t>GRF</t>
  </si>
  <si>
    <t>Alzheimer's Awareness Fund</t>
  </si>
  <si>
    <t>Services for Older Americans Fund</t>
  </si>
  <si>
    <t>Title III Social Security and Employment Fund</t>
  </si>
  <si>
    <t>Compassionate Use of Medical Cannabis Fund</t>
  </si>
  <si>
    <t>Prevention and Treatment of Alcoholism and Substance Abuse Block Grant Fund</t>
  </si>
  <si>
    <t>Mental Health Fund</t>
  </si>
  <si>
    <t>County Provider Trust Fund</t>
  </si>
  <si>
    <t>Healthcare Provider Relief Fund</t>
  </si>
  <si>
    <t>State and Local Sales Tax Reform Fund</t>
  </si>
  <si>
    <t>Local Government Distributive Fund</t>
  </si>
  <si>
    <t>Illinois Underground Utility Facilities Damage Prevention Fund</t>
  </si>
  <si>
    <t>SBE Federal Department of Education Fund</t>
  </si>
  <si>
    <t>Federal Aid Disaster Fund</t>
  </si>
  <si>
    <t>Disaster Response and Recovery Fund</t>
  </si>
  <si>
    <t>Managed care assessment revenues derived from CountyCare shifted from Healthcare Provider Relief Fund to this fund.</t>
  </si>
  <si>
    <t>Managed care assessment revenues derived from CountyCare shifted from this fund to the County Provider Trust Fund.</t>
  </si>
  <si>
    <t>FY21 Proposed Supplemental Appropriations</t>
  </si>
  <si>
    <t>Additional Federal Funding Received</t>
  </si>
  <si>
    <t xml:space="preserve">Appropriation increase requested in response to higher than anticipated revenues generated from the scratch-off tickets.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</si>
</sst>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3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166" fontId="2" fillId="0" borderId="0" xfId="42" applyNumberFormat="1" applyFont="1" applyFill="1" applyAlignment="1">
      <alignment/>
    </xf>
    <xf numFmtId="166" fontId="3" fillId="0" borderId="10" xfId="42" applyNumberFormat="1" applyFont="1" applyFill="1" applyBorder="1" applyAlignment="1">
      <alignment horizontal="center" wrapText="1"/>
    </xf>
    <xf numFmtId="166" fontId="22" fillId="0" borderId="0" xfId="42" applyNumberFormat="1" applyFont="1" applyAlignment="1">
      <alignment/>
    </xf>
    <xf numFmtId="0" fontId="22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166" fontId="22" fillId="0" borderId="11" xfId="42" applyNumberFormat="1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166" fontId="22" fillId="0" borderId="0" xfId="42" applyNumberFormat="1" applyFont="1" applyBorder="1" applyAlignment="1">
      <alignment vertical="top"/>
    </xf>
    <xf numFmtId="164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2" fillId="0" borderId="14" xfId="0" applyFont="1" applyBorder="1" applyAlignment="1">
      <alignment horizontal="left" vertical="top"/>
    </xf>
    <xf numFmtId="0" fontId="22" fillId="0" borderId="15" xfId="0" applyFont="1" applyBorder="1" applyAlignment="1">
      <alignment vertical="top" wrapText="1"/>
    </xf>
    <xf numFmtId="166" fontId="22" fillId="0" borderId="15" xfId="42" applyNumberFormat="1" applyFont="1" applyBorder="1" applyAlignment="1">
      <alignment vertical="top"/>
    </xf>
    <xf numFmtId="164" fontId="22" fillId="0" borderId="15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44" fontId="2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44" fontId="2" fillId="0" borderId="0" xfId="44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wrapText="1"/>
    </xf>
    <xf numFmtId="0" fontId="22" fillId="0" borderId="19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44" fontId="22" fillId="0" borderId="0" xfId="44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164" fontId="22" fillId="0" borderId="17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2" fillId="0" borderId="17" xfId="0" applyNumberFormat="1" applyFont="1" applyBorder="1" applyAlignment="1" quotePrefix="1">
      <alignment horizontal="left" vertical="top" wrapText="1"/>
    </xf>
    <xf numFmtId="164" fontId="2" fillId="0" borderId="17" xfId="0" applyNumberFormat="1" applyFont="1" applyBorder="1" applyAlignment="1" quotePrefix="1">
      <alignment horizontal="left" vertical="top" wrapText="1"/>
    </xf>
    <xf numFmtId="164" fontId="2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P45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8" sqref="I8"/>
    </sheetView>
  </sheetViews>
  <sheetFormatPr defaultColWidth="9.140625" defaultRowHeight="15"/>
  <cols>
    <col min="1" max="1" width="8.28125" style="20" customWidth="1"/>
    <col min="2" max="2" width="16.28125" style="5" customWidth="1"/>
    <col min="3" max="3" width="49.7109375" style="6" customWidth="1"/>
    <col min="4" max="4" width="17.00390625" style="12" bestFit="1" customWidth="1"/>
    <col min="5" max="5" width="9.140625" style="61" customWidth="1"/>
    <col min="6" max="6" width="33.140625" style="5" customWidth="1"/>
    <col min="7" max="7" width="9.140625" style="13" customWidth="1"/>
    <col min="8" max="8" width="9.140625" style="5" customWidth="1"/>
    <col min="9" max="9" width="47.8515625" style="6" customWidth="1"/>
    <col min="10" max="10" width="47.8515625" style="5" customWidth="1"/>
    <col min="11" max="16384" width="9.140625" style="5" customWidth="1"/>
  </cols>
  <sheetData>
    <row r="1" spans="1:9" s="4" customFormat="1" ht="12.75">
      <c r="A1" s="53" t="s">
        <v>83</v>
      </c>
      <c r="B1" s="53"/>
      <c r="C1" s="53"/>
      <c r="D1" s="53"/>
      <c r="E1" s="54"/>
      <c r="F1" s="14"/>
      <c r="G1" s="14"/>
      <c r="H1" s="14"/>
      <c r="I1" s="49"/>
    </row>
    <row r="2" spans="1:9" s="1" customFormat="1" ht="12.75">
      <c r="A2" s="18" t="s">
        <v>11</v>
      </c>
      <c r="C2" s="3"/>
      <c r="D2" s="10"/>
      <c r="E2" s="55"/>
      <c r="F2" s="40"/>
      <c r="G2" s="2"/>
      <c r="I2" s="3"/>
    </row>
    <row r="3" spans="1:9" s="1" customFormat="1" ht="12.75">
      <c r="A3" s="18"/>
      <c r="C3" s="3"/>
      <c r="D3" s="10"/>
      <c r="E3" s="55"/>
      <c r="G3" s="2"/>
      <c r="I3" s="3"/>
    </row>
    <row r="4" spans="1:9" s="1" customFormat="1" ht="12.75">
      <c r="A4" s="18"/>
      <c r="C4" s="3"/>
      <c r="D4" s="10"/>
      <c r="E4" s="55"/>
      <c r="G4" s="2"/>
      <c r="I4" s="3"/>
    </row>
    <row r="5" spans="1:9" s="3" customFormat="1" ht="26.25" thickBot="1">
      <c r="A5" s="19" t="s">
        <v>0</v>
      </c>
      <c r="B5" s="7" t="s">
        <v>1</v>
      </c>
      <c r="C5" s="7" t="s">
        <v>2</v>
      </c>
      <c r="D5" s="11" t="s">
        <v>57</v>
      </c>
      <c r="E5" s="56" t="s">
        <v>3</v>
      </c>
      <c r="F5" s="7" t="s">
        <v>4</v>
      </c>
      <c r="G5" s="7" t="s">
        <v>5</v>
      </c>
      <c r="H5" s="7" t="s">
        <v>7</v>
      </c>
      <c r="I5" s="7" t="s">
        <v>6</v>
      </c>
    </row>
    <row r="6" spans="1:9" s="9" customFormat="1" ht="16.5" customHeight="1">
      <c r="A6" s="44">
        <v>285</v>
      </c>
      <c r="B6" s="42" t="s">
        <v>13</v>
      </c>
      <c r="C6" s="42" t="s">
        <v>18</v>
      </c>
      <c r="D6" s="52">
        <v>175000</v>
      </c>
      <c r="E6" s="57" t="s">
        <v>58</v>
      </c>
      <c r="F6" s="42" t="s">
        <v>66</v>
      </c>
      <c r="G6" s="42" t="s">
        <v>22</v>
      </c>
      <c r="H6" s="51" t="s">
        <v>25</v>
      </c>
      <c r="I6" s="45" t="s">
        <v>28</v>
      </c>
    </row>
    <row r="7" spans="1:9" s="9" customFormat="1" ht="45" customHeight="1">
      <c r="A7" s="46">
        <v>350</v>
      </c>
      <c r="B7" s="41" t="s">
        <v>29</v>
      </c>
      <c r="C7" s="50" t="s">
        <v>35</v>
      </c>
      <c r="D7" s="43">
        <v>1485000</v>
      </c>
      <c r="E7" s="58" t="s">
        <v>59</v>
      </c>
      <c r="F7" s="41" t="s">
        <v>67</v>
      </c>
      <c r="G7" s="41" t="s">
        <v>23</v>
      </c>
      <c r="H7" s="51" t="s">
        <v>25</v>
      </c>
      <c r="I7" s="47" t="s">
        <v>85</v>
      </c>
    </row>
    <row r="8" spans="1:9" s="9" customFormat="1" ht="25.5">
      <c r="A8" s="46">
        <v>402</v>
      </c>
      <c r="B8" s="41" t="s">
        <v>14</v>
      </c>
      <c r="C8" s="41" t="s">
        <v>36</v>
      </c>
      <c r="D8" s="43">
        <v>1000000</v>
      </c>
      <c r="E8" s="58">
        <v>618</v>
      </c>
      <c r="F8" s="41" t="s">
        <v>68</v>
      </c>
      <c r="G8" s="41" t="s">
        <v>24</v>
      </c>
      <c r="H8" s="51" t="s">
        <v>25</v>
      </c>
      <c r="I8" s="47" t="s">
        <v>84</v>
      </c>
    </row>
    <row r="9" spans="1:16" s="9" customFormat="1" ht="45" customHeight="1">
      <c r="A9" s="48">
        <v>427</v>
      </c>
      <c r="B9" s="41" t="s">
        <v>30</v>
      </c>
      <c r="C9" s="41" t="s">
        <v>37</v>
      </c>
      <c r="D9" s="43">
        <v>55000000</v>
      </c>
      <c r="E9" s="58" t="s">
        <v>60</v>
      </c>
      <c r="F9" s="41" t="s">
        <v>69</v>
      </c>
      <c r="G9" s="41" t="s">
        <v>24</v>
      </c>
      <c r="H9" s="51" t="s">
        <v>25</v>
      </c>
      <c r="I9" s="47" t="s">
        <v>27</v>
      </c>
      <c r="J9" s="8"/>
      <c r="K9" s="8"/>
      <c r="L9" s="8"/>
      <c r="M9" s="8"/>
      <c r="N9" s="8"/>
      <c r="O9" s="8"/>
      <c r="P9" s="8"/>
    </row>
    <row r="10" spans="1:16" s="9" customFormat="1" ht="39" customHeight="1">
      <c r="A10" s="48">
        <v>427</v>
      </c>
      <c r="B10" s="41" t="s">
        <v>30</v>
      </c>
      <c r="C10" s="41" t="s">
        <v>38</v>
      </c>
      <c r="D10" s="43">
        <v>5000000</v>
      </c>
      <c r="E10" s="58" t="s">
        <v>60</v>
      </c>
      <c r="F10" s="41" t="s">
        <v>69</v>
      </c>
      <c r="G10" s="41" t="s">
        <v>24</v>
      </c>
      <c r="H10" s="51" t="s">
        <v>25</v>
      </c>
      <c r="I10" s="47" t="s">
        <v>27</v>
      </c>
      <c r="J10" s="8"/>
      <c r="K10" s="8"/>
      <c r="L10" s="8"/>
      <c r="M10" s="8"/>
      <c r="N10" s="8"/>
      <c r="O10" s="8"/>
      <c r="P10" s="8"/>
    </row>
    <row r="11" spans="1:16" s="9" customFormat="1" ht="54.75" customHeight="1">
      <c r="A11" s="44">
        <v>440</v>
      </c>
      <c r="B11" s="42" t="s">
        <v>31</v>
      </c>
      <c r="C11" s="42" t="s">
        <v>39</v>
      </c>
      <c r="D11" s="52">
        <v>4600000</v>
      </c>
      <c r="E11" s="57" t="s">
        <v>61</v>
      </c>
      <c r="F11" s="50" t="s">
        <v>70</v>
      </c>
      <c r="G11" s="42" t="s">
        <v>23</v>
      </c>
      <c r="H11" s="51" t="s">
        <v>25</v>
      </c>
      <c r="I11" s="45" t="s">
        <v>27</v>
      </c>
      <c r="J11" s="8"/>
      <c r="K11" s="8"/>
      <c r="L11" s="8"/>
      <c r="M11" s="8"/>
      <c r="N11" s="8"/>
      <c r="O11" s="8"/>
      <c r="P11" s="8"/>
    </row>
    <row r="12" spans="1:9" s="9" customFormat="1" ht="31.5" customHeight="1">
      <c r="A12" s="44">
        <v>444</v>
      </c>
      <c r="B12" s="42" t="s">
        <v>15</v>
      </c>
      <c r="C12" s="41" t="s">
        <v>40</v>
      </c>
      <c r="D12" s="43">
        <v>15000000</v>
      </c>
      <c r="E12" s="58">
        <v>408</v>
      </c>
      <c r="F12" s="41" t="s">
        <v>20</v>
      </c>
      <c r="G12" s="41" t="s">
        <v>24</v>
      </c>
      <c r="H12" s="51" t="s">
        <v>25</v>
      </c>
      <c r="I12" s="47" t="s">
        <v>84</v>
      </c>
    </row>
    <row r="13" spans="1:16" s="9" customFormat="1" ht="30" customHeight="1">
      <c r="A13" s="44">
        <v>444</v>
      </c>
      <c r="B13" s="42" t="s">
        <v>15</v>
      </c>
      <c r="C13" s="41" t="s">
        <v>41</v>
      </c>
      <c r="D13" s="43">
        <v>3000000</v>
      </c>
      <c r="E13" s="58">
        <v>13</v>
      </c>
      <c r="F13" s="41" t="s">
        <v>71</v>
      </c>
      <c r="G13" s="41" t="s">
        <v>24</v>
      </c>
      <c r="H13" s="51" t="s">
        <v>25</v>
      </c>
      <c r="I13" s="47" t="s">
        <v>27</v>
      </c>
      <c r="J13" s="8"/>
      <c r="K13" s="8"/>
      <c r="L13" s="8"/>
      <c r="M13" s="8"/>
      <c r="N13" s="8"/>
      <c r="O13" s="8"/>
      <c r="P13" s="8"/>
    </row>
    <row r="14" spans="1:16" s="9" customFormat="1" ht="30.75" customHeight="1">
      <c r="A14" s="46">
        <v>444</v>
      </c>
      <c r="B14" s="41" t="s">
        <v>15</v>
      </c>
      <c r="C14" s="41" t="s">
        <v>42</v>
      </c>
      <c r="D14" s="43">
        <v>1000000</v>
      </c>
      <c r="E14" s="58">
        <v>408</v>
      </c>
      <c r="F14" s="41" t="s">
        <v>20</v>
      </c>
      <c r="G14" s="42" t="s">
        <v>24</v>
      </c>
      <c r="H14" s="51" t="s">
        <v>25</v>
      </c>
      <c r="I14" s="47" t="s">
        <v>84</v>
      </c>
      <c r="J14" s="8"/>
      <c r="K14" s="8"/>
      <c r="L14" s="8"/>
      <c r="M14" s="8"/>
      <c r="N14" s="8"/>
      <c r="O14" s="8"/>
      <c r="P14" s="8"/>
    </row>
    <row r="15" spans="1:9" s="37" customFormat="1" ht="27" customHeight="1">
      <c r="A15" s="46">
        <v>444</v>
      </c>
      <c r="B15" s="41" t="s">
        <v>15</v>
      </c>
      <c r="C15" s="41" t="s">
        <v>43</v>
      </c>
      <c r="D15" s="43">
        <v>350000000</v>
      </c>
      <c r="E15" s="58" t="s">
        <v>62</v>
      </c>
      <c r="F15" s="41" t="s">
        <v>20</v>
      </c>
      <c r="G15" s="41" t="s">
        <v>24</v>
      </c>
      <c r="H15" s="51" t="s">
        <v>25</v>
      </c>
      <c r="I15" s="47" t="s">
        <v>84</v>
      </c>
    </row>
    <row r="16" spans="1:9" s="38" customFormat="1" ht="27.75" customHeight="1">
      <c r="A16" s="46">
        <v>444</v>
      </c>
      <c r="B16" s="41" t="s">
        <v>15</v>
      </c>
      <c r="C16" s="41" t="s">
        <v>44</v>
      </c>
      <c r="D16" s="43">
        <v>5000000</v>
      </c>
      <c r="E16" s="58">
        <v>50</v>
      </c>
      <c r="F16" s="41" t="s">
        <v>72</v>
      </c>
      <c r="G16" s="42" t="s">
        <v>23</v>
      </c>
      <c r="H16" s="51" t="s">
        <v>25</v>
      </c>
      <c r="I16" s="47" t="s">
        <v>27</v>
      </c>
    </row>
    <row r="17" spans="1:16" s="25" customFormat="1" ht="39" customHeight="1">
      <c r="A17" s="46">
        <v>478</v>
      </c>
      <c r="B17" s="41" t="s">
        <v>32</v>
      </c>
      <c r="C17" s="41" t="s">
        <v>45</v>
      </c>
      <c r="D17" s="43">
        <v>400000000</v>
      </c>
      <c r="E17" s="58" t="s">
        <v>63</v>
      </c>
      <c r="F17" s="41" t="s">
        <v>73</v>
      </c>
      <c r="G17" s="41" t="s">
        <v>23</v>
      </c>
      <c r="H17" s="51" t="s">
        <v>25</v>
      </c>
      <c r="I17" s="47" t="s">
        <v>81</v>
      </c>
      <c r="J17" s="27"/>
      <c r="K17" s="27"/>
      <c r="L17" s="27"/>
      <c r="M17" s="27"/>
      <c r="N17" s="27"/>
      <c r="O17" s="27"/>
      <c r="P17" s="27"/>
    </row>
    <row r="18" spans="1:9" s="25" customFormat="1" ht="40.5" customHeight="1">
      <c r="A18" s="46">
        <v>478</v>
      </c>
      <c r="B18" s="41" t="s">
        <v>32</v>
      </c>
      <c r="C18" s="41" t="s">
        <v>46</v>
      </c>
      <c r="D18" s="43">
        <v>-400000000</v>
      </c>
      <c r="E18" s="58" t="s">
        <v>63</v>
      </c>
      <c r="F18" s="41" t="s">
        <v>74</v>
      </c>
      <c r="G18" s="41" t="s">
        <v>23</v>
      </c>
      <c r="H18" s="51" t="s">
        <v>25</v>
      </c>
      <c r="I18" s="47" t="s">
        <v>82</v>
      </c>
    </row>
    <row r="19" spans="1:9" s="25" customFormat="1" ht="27.75" customHeight="1">
      <c r="A19" s="44">
        <v>492</v>
      </c>
      <c r="B19" s="42" t="s">
        <v>16</v>
      </c>
      <c r="C19" s="50" t="s">
        <v>47</v>
      </c>
      <c r="D19" s="52">
        <v>21000000</v>
      </c>
      <c r="E19" s="57">
        <v>186</v>
      </c>
      <c r="F19" s="42" t="s">
        <v>75</v>
      </c>
      <c r="G19" s="42" t="s">
        <v>23</v>
      </c>
      <c r="H19" s="51" t="s">
        <v>25</v>
      </c>
      <c r="I19" s="45" t="s">
        <v>27</v>
      </c>
    </row>
    <row r="20" spans="1:16" s="16" customFormat="1" ht="30.75" customHeight="1">
      <c r="A20" s="44">
        <v>492</v>
      </c>
      <c r="B20" s="42" t="s">
        <v>16</v>
      </c>
      <c r="C20" s="50" t="s">
        <v>47</v>
      </c>
      <c r="D20" s="43">
        <v>375000</v>
      </c>
      <c r="E20" s="58">
        <v>186</v>
      </c>
      <c r="F20" s="42" t="s">
        <v>75</v>
      </c>
      <c r="G20" s="42" t="s">
        <v>23</v>
      </c>
      <c r="H20" s="51" t="s">
        <v>25</v>
      </c>
      <c r="I20" s="45" t="s">
        <v>27</v>
      </c>
      <c r="J20" s="28"/>
      <c r="K20" s="28"/>
      <c r="L20" s="28"/>
      <c r="M20" s="28"/>
      <c r="N20" s="28"/>
      <c r="O20" s="28"/>
      <c r="P20" s="28"/>
    </row>
    <row r="21" spans="1:16" s="16" customFormat="1" ht="27" customHeight="1">
      <c r="A21" s="44">
        <v>492</v>
      </c>
      <c r="B21" s="42" t="s">
        <v>16</v>
      </c>
      <c r="C21" s="50" t="s">
        <v>48</v>
      </c>
      <c r="D21" s="43">
        <v>115000000</v>
      </c>
      <c r="E21" s="58">
        <v>515</v>
      </c>
      <c r="F21" s="41" t="s">
        <v>76</v>
      </c>
      <c r="G21" s="42" t="s">
        <v>23</v>
      </c>
      <c r="H21" s="51" t="s">
        <v>25</v>
      </c>
      <c r="I21" s="45" t="s">
        <v>27</v>
      </c>
      <c r="J21" s="28"/>
      <c r="K21" s="28"/>
      <c r="L21" s="28"/>
      <c r="M21" s="28"/>
      <c r="N21" s="28"/>
      <c r="O21" s="28"/>
      <c r="P21" s="28"/>
    </row>
    <row r="22" spans="1:16" s="16" customFormat="1" ht="35.25" customHeight="1">
      <c r="A22" s="46">
        <v>524</v>
      </c>
      <c r="B22" s="41" t="s">
        <v>33</v>
      </c>
      <c r="C22" s="41" t="s">
        <v>49</v>
      </c>
      <c r="D22" s="43">
        <v>15000</v>
      </c>
      <c r="E22" s="58" t="s">
        <v>64</v>
      </c>
      <c r="F22" s="41" t="s">
        <v>77</v>
      </c>
      <c r="G22" s="41" t="s">
        <v>23</v>
      </c>
      <c r="H22" s="51" t="s">
        <v>25</v>
      </c>
      <c r="I22" s="47" t="s">
        <v>27</v>
      </c>
      <c r="J22" s="28"/>
      <c r="K22" s="28"/>
      <c r="L22" s="28"/>
      <c r="M22" s="28"/>
      <c r="N22" s="28"/>
      <c r="O22" s="28"/>
      <c r="P22" s="28"/>
    </row>
    <row r="23" spans="1:16" s="16" customFormat="1" ht="33" customHeight="1">
      <c r="A23" s="44">
        <v>586</v>
      </c>
      <c r="B23" s="42" t="s">
        <v>17</v>
      </c>
      <c r="C23" s="42" t="s">
        <v>50</v>
      </c>
      <c r="D23" s="52">
        <v>2250805000</v>
      </c>
      <c r="E23" s="57">
        <v>561</v>
      </c>
      <c r="F23" s="42" t="s">
        <v>78</v>
      </c>
      <c r="G23" s="42" t="s">
        <v>24</v>
      </c>
      <c r="H23" s="51" t="s">
        <v>25</v>
      </c>
      <c r="I23" s="45" t="s">
        <v>84</v>
      </c>
      <c r="J23" s="28"/>
      <c r="K23" s="28"/>
      <c r="L23" s="28"/>
      <c r="M23" s="28"/>
      <c r="N23" s="28"/>
      <c r="O23" s="28"/>
      <c r="P23" s="28"/>
    </row>
    <row r="24" spans="1:16" s="16" customFormat="1" ht="30.75" customHeight="1">
      <c r="A24" s="44">
        <v>586</v>
      </c>
      <c r="B24" s="41" t="s">
        <v>17</v>
      </c>
      <c r="C24" s="41" t="s">
        <v>51</v>
      </c>
      <c r="D24" s="43">
        <v>132400000</v>
      </c>
      <c r="E24" s="58">
        <v>561</v>
      </c>
      <c r="F24" s="42" t="s">
        <v>78</v>
      </c>
      <c r="G24" s="41" t="s">
        <v>24</v>
      </c>
      <c r="H24" s="51" t="s">
        <v>25</v>
      </c>
      <c r="I24" s="45" t="s">
        <v>84</v>
      </c>
      <c r="J24" s="28"/>
      <c r="K24" s="28"/>
      <c r="L24" s="28"/>
      <c r="M24" s="28"/>
      <c r="N24" s="28"/>
      <c r="O24" s="28"/>
      <c r="P24" s="28"/>
    </row>
    <row r="25" spans="1:16" s="16" customFormat="1" ht="32.25" customHeight="1">
      <c r="A25" s="46">
        <v>586</v>
      </c>
      <c r="B25" s="41" t="s">
        <v>17</v>
      </c>
      <c r="C25" s="41" t="s">
        <v>52</v>
      </c>
      <c r="D25" s="43">
        <v>1300000</v>
      </c>
      <c r="E25" s="58">
        <v>1</v>
      </c>
      <c r="F25" s="41" t="s">
        <v>19</v>
      </c>
      <c r="G25" s="41" t="s">
        <v>22</v>
      </c>
      <c r="H25" s="51" t="s">
        <v>25</v>
      </c>
      <c r="I25" s="45" t="s">
        <v>27</v>
      </c>
      <c r="J25" s="28"/>
      <c r="K25" s="28"/>
      <c r="L25" s="28"/>
      <c r="M25" s="28"/>
      <c r="N25" s="28"/>
      <c r="O25" s="28"/>
      <c r="P25" s="28"/>
    </row>
    <row r="26" spans="1:16" s="16" customFormat="1" ht="36.75" customHeight="1">
      <c r="A26" s="44">
        <v>588</v>
      </c>
      <c r="B26" s="42" t="s">
        <v>34</v>
      </c>
      <c r="C26" s="42" t="s">
        <v>53</v>
      </c>
      <c r="D26" s="52">
        <v>600000000</v>
      </c>
      <c r="E26" s="57">
        <v>491</v>
      </c>
      <c r="F26" s="42" t="s">
        <v>79</v>
      </c>
      <c r="G26" s="42" t="s">
        <v>24</v>
      </c>
      <c r="H26" s="51" t="s">
        <v>25</v>
      </c>
      <c r="I26" s="45" t="s">
        <v>84</v>
      </c>
      <c r="J26" s="28"/>
      <c r="K26" s="28"/>
      <c r="L26" s="28"/>
      <c r="M26" s="28"/>
      <c r="N26" s="28"/>
      <c r="O26" s="28"/>
      <c r="P26" s="28"/>
    </row>
    <row r="27" spans="1:16" s="15" customFormat="1" ht="29.25" customHeight="1">
      <c r="A27" s="46">
        <v>588</v>
      </c>
      <c r="B27" s="41" t="s">
        <v>34</v>
      </c>
      <c r="C27" s="41" t="s">
        <v>54</v>
      </c>
      <c r="D27" s="43">
        <v>200000000</v>
      </c>
      <c r="E27" s="58">
        <v>667</v>
      </c>
      <c r="F27" s="41" t="s">
        <v>80</v>
      </c>
      <c r="G27" s="41" t="s">
        <v>23</v>
      </c>
      <c r="H27" s="51" t="s">
        <v>25</v>
      </c>
      <c r="I27" s="47" t="s">
        <v>84</v>
      </c>
      <c r="J27" s="29"/>
      <c r="K27" s="29"/>
      <c r="L27" s="29"/>
      <c r="M27" s="29"/>
      <c r="N27" s="29"/>
      <c r="O27" s="29"/>
      <c r="P27" s="29"/>
    </row>
    <row r="28" spans="1:16" s="15" customFormat="1" ht="28.5" customHeight="1">
      <c r="A28" s="44">
        <v>592</v>
      </c>
      <c r="B28" s="42" t="s">
        <v>26</v>
      </c>
      <c r="C28" s="42" t="s">
        <v>55</v>
      </c>
      <c r="D28" s="52">
        <v>1000000</v>
      </c>
      <c r="E28" s="59" t="s">
        <v>65</v>
      </c>
      <c r="F28" s="42" t="s">
        <v>21</v>
      </c>
      <c r="G28" s="42" t="s">
        <v>23</v>
      </c>
      <c r="H28" s="51" t="s">
        <v>25</v>
      </c>
      <c r="I28" s="45" t="s">
        <v>27</v>
      </c>
      <c r="J28" s="29"/>
      <c r="K28" s="29"/>
      <c r="L28" s="29"/>
      <c r="M28" s="29"/>
      <c r="N28" s="29"/>
      <c r="O28" s="29"/>
      <c r="P28" s="29"/>
    </row>
    <row r="29" spans="1:16" s="15" customFormat="1" ht="25.5">
      <c r="A29" s="46">
        <v>592</v>
      </c>
      <c r="B29" s="41" t="s">
        <v>26</v>
      </c>
      <c r="C29" s="41" t="s">
        <v>56</v>
      </c>
      <c r="D29" s="43">
        <v>115000</v>
      </c>
      <c r="E29" s="60" t="s">
        <v>65</v>
      </c>
      <c r="F29" s="41" t="s">
        <v>21</v>
      </c>
      <c r="G29" s="41" t="s">
        <v>23</v>
      </c>
      <c r="H29" s="51" t="s">
        <v>25</v>
      </c>
      <c r="I29" s="47" t="s">
        <v>27</v>
      </c>
      <c r="J29" s="29"/>
      <c r="K29" s="29"/>
      <c r="L29" s="29"/>
      <c r="M29" s="29"/>
      <c r="N29" s="29"/>
      <c r="O29" s="29"/>
      <c r="P29" s="29"/>
    </row>
    <row r="30" spans="1:16" s="34" customFormat="1" ht="12.75">
      <c r="A30" s="30"/>
      <c r="B30" s="31"/>
      <c r="C30" s="31"/>
      <c r="D30" s="32"/>
      <c r="E30" s="33"/>
      <c r="G30" s="35"/>
      <c r="H30" s="35"/>
      <c r="I30" s="31"/>
      <c r="J30" s="36"/>
      <c r="K30" s="36"/>
      <c r="L30" s="36"/>
      <c r="M30" s="36"/>
      <c r="N30" s="36"/>
      <c r="O30" s="36"/>
      <c r="P30" s="36"/>
    </row>
    <row r="31" spans="1:16" s="8" customFormat="1" ht="12.75">
      <c r="A31" s="21"/>
      <c r="B31" s="22"/>
      <c r="C31" s="22"/>
      <c r="D31" s="23"/>
      <c r="E31" s="24"/>
      <c r="F31" s="25"/>
      <c r="G31" s="26"/>
      <c r="H31" s="26"/>
      <c r="I31" s="22"/>
      <c r="J31" s="9"/>
      <c r="K31" s="9"/>
      <c r="L31" s="9"/>
      <c r="M31" s="9"/>
      <c r="N31" s="9"/>
      <c r="O31" s="9"/>
      <c r="P31" s="9"/>
    </row>
    <row r="32" spans="1:16" s="8" customFormat="1" ht="12.75">
      <c r="A32" s="21"/>
      <c r="B32" s="22"/>
      <c r="C32" s="22"/>
      <c r="D32" s="23"/>
      <c r="E32" s="24"/>
      <c r="F32" s="25"/>
      <c r="G32" s="26"/>
      <c r="H32" s="26"/>
      <c r="I32" s="22"/>
      <c r="J32" s="9"/>
      <c r="K32" s="9"/>
      <c r="L32" s="9"/>
      <c r="M32" s="9"/>
      <c r="N32" s="9"/>
      <c r="O32" s="9"/>
      <c r="P32" s="9"/>
    </row>
    <row r="33" spans="1:4" ht="12.75">
      <c r="A33" s="5"/>
      <c r="C33" s="6" t="s">
        <v>12</v>
      </c>
      <c r="D33" s="12">
        <f>SUM(D6:D29)</f>
        <v>3763270000</v>
      </c>
    </row>
    <row r="34" ht="12.75">
      <c r="A34" s="5"/>
    </row>
    <row r="35" spans="1:4" ht="12.75">
      <c r="A35" s="5"/>
      <c r="C35" s="6" t="s">
        <v>8</v>
      </c>
      <c r="D35" s="12">
        <f>SUMIF($G$6:$G$29,G6,$D$6:$D$29)</f>
        <v>1475000</v>
      </c>
    </row>
    <row r="36" spans="1:4" ht="12.75">
      <c r="A36" s="5"/>
      <c r="C36" s="6" t="s">
        <v>9</v>
      </c>
      <c r="D36" s="12">
        <f>SUMIF($G$6:$G$29,G7,$D$6:$D$29)</f>
        <v>348590000</v>
      </c>
    </row>
    <row r="37" spans="1:4" ht="12.75">
      <c r="A37" s="5"/>
      <c r="C37" s="6" t="s">
        <v>10</v>
      </c>
      <c r="D37" s="17">
        <f>SUMIF($G$6:$G$29,G8,$D$6:$D$29)</f>
        <v>3413205000</v>
      </c>
    </row>
    <row r="38" spans="1:4" ht="12.75">
      <c r="A38" s="5"/>
      <c r="C38" s="6" t="s">
        <v>12</v>
      </c>
      <c r="D38" s="12">
        <f>SUM(D35:D37)</f>
        <v>3763270000</v>
      </c>
    </row>
    <row r="39" ht="12.75">
      <c r="A39" s="5"/>
    </row>
    <row r="40" ht="12.75">
      <c r="A40" s="5"/>
    </row>
    <row r="41" spans="1:6" ht="12.75">
      <c r="A41" s="5"/>
      <c r="F41" s="39"/>
    </row>
    <row r="42" spans="1:6" ht="12.75">
      <c r="A42" s="5"/>
      <c r="F42" s="39"/>
    </row>
    <row r="43" spans="1:6" ht="12.75">
      <c r="A43" s="5"/>
      <c r="F43" s="39"/>
    </row>
    <row r="44" ht="12.75">
      <c r="A44" s="5"/>
    </row>
    <row r="45" ht="12.75">
      <c r="A45" s="5"/>
    </row>
  </sheetData>
  <sheetProtection/>
  <autoFilter ref="A5:P5"/>
  <mergeCells count="1">
    <mergeCell ref="A1:D1"/>
  </mergeCells>
  <printOptions/>
  <pageMargins left="0.7" right="0.7" top="0.75" bottom="0.75" header="0.3" footer="0.3"/>
  <pageSetup fitToHeight="0" fitToWidth="1"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Westfall, Haley</dc:creator>
  <cp:keywords/>
  <dc:description/>
  <cp:lastModifiedBy>Marc Staley</cp:lastModifiedBy>
  <cp:lastPrinted>2020-02-14T16:43:37Z</cp:lastPrinted>
  <dcterms:created xsi:type="dcterms:W3CDTF">2018-04-18T20:34:38Z</dcterms:created>
  <dcterms:modified xsi:type="dcterms:W3CDTF">2021-02-16T20:17:52Z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">
    <vt:lpwstr/>
  </property>
  <property fmtid="{D5CDD505-2E9C-101B-9397-08002B2CF9AE}" pid="3" name="PublishingExpirationDate">
    <vt:lpwstr/>
  </property>
  <property fmtid="{D5CDD505-2E9C-101B-9397-08002B2CF9AE}" pid="4" name="Document Category">
    <vt:lpwstr/>
  </property>
  <property fmtid="{D5CDD505-2E9C-101B-9397-08002B2CF9AE}" pid="5" name="PublishingStartDate">
    <vt:lpwstr/>
  </property>
  <property fmtid="{D5CDD505-2E9C-101B-9397-08002B2CF9AE}" pid="6" name="Meeting Date">
    <vt:lpwstr/>
  </property>
</Properties>
</file>