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0"/>
  </bookViews>
  <sheets>
    <sheet name="Table I-D" sheetId="1" r:id="rId1"/>
  </sheets>
  <externalReferences>
    <externalReference r:id="rId4"/>
  </externalReferences>
  <definedNames>
    <definedName name="_xlnm.Print_Area" localSheetId="0">'Table I-D'!$A$1:$E$55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<sst xmlns="http://schemas.openxmlformats.org/spreadsheetml/2006/main" count="86" uniqueCount="85">
  <si>
    <t>Projected</t>
  </si>
  <si>
    <t>Note:  Totals may not add due to rounding.</t>
  </si>
  <si>
    <t>Fund</t>
  </si>
  <si>
    <t>($ 000's)</t>
  </si>
  <si>
    <t>0026</t>
  </si>
  <si>
    <t>0036</t>
  </si>
  <si>
    <t>0045</t>
  </si>
  <si>
    <t>0053</t>
  </si>
  <si>
    <t>0128</t>
  </si>
  <si>
    <t>0136</t>
  </si>
  <si>
    <t>0212</t>
  </si>
  <si>
    <t>0233</t>
  </si>
  <si>
    <t>0245</t>
  </si>
  <si>
    <t>0312</t>
  </si>
  <si>
    <t>0317</t>
  </si>
  <si>
    <t>0332</t>
  </si>
  <si>
    <t>0342</t>
  </si>
  <si>
    <t>0373</t>
  </si>
  <si>
    <t>0515</t>
  </si>
  <si>
    <t>0568</t>
  </si>
  <si>
    <t>0608</t>
  </si>
  <si>
    <t>0627</t>
  </si>
  <si>
    <t>0648</t>
  </si>
  <si>
    <t>0708</t>
  </si>
  <si>
    <t>0709</t>
  </si>
  <si>
    <t>0763</t>
  </si>
  <si>
    <t>0776</t>
  </si>
  <si>
    <t>0780</t>
  </si>
  <si>
    <t>0814</t>
  </si>
  <si>
    <t>0933</t>
  </si>
  <si>
    <t>0960</t>
  </si>
  <si>
    <t>0060</t>
  </si>
  <si>
    <t>0100</t>
  </si>
  <si>
    <t>0101</t>
  </si>
  <si>
    <t>TOTAL - Legislatively Required Transfers</t>
  </si>
  <si>
    <t xml:space="preserve">         Total for Pension Bonds</t>
  </si>
  <si>
    <t>TOTAL - STATUTORY TRANSFERS OUT</t>
  </si>
  <si>
    <t>Table I-D - General Funds Transfers Out by Fund</t>
  </si>
  <si>
    <t>General Obligation Bond Retirement and Interest</t>
  </si>
  <si>
    <t>Federal Financing Cost Reimbursement…………………………………………………………………</t>
  </si>
  <si>
    <t>Fair and Exposition…………………………………………………………………………………………………..</t>
  </si>
  <si>
    <t>Professional Services……………………………………………………………………………………………….</t>
  </si>
  <si>
    <t>Audit Expense………………………………………………………………………………………………………….</t>
  </si>
  <si>
    <t>Local Government Distributive…………………………………………………………………………………………..</t>
  </si>
  <si>
    <t>School Infrastructure……………………………………………………………………………………………………..</t>
  </si>
  <si>
    <t>Public Transportation………………………………………………………………………………………………</t>
  </si>
  <si>
    <t>Downstate Public Transportation………………………………………………………………………………………</t>
  </si>
  <si>
    <t>Illinois Standardbred Breeders…………………………………………………………………………………………….</t>
  </si>
  <si>
    <t>Illinois Thoroughbred Breeders…………………………………………………………………………………….</t>
  </si>
  <si>
    <t>Tourism Promotion………………………………………………………………………………………………………..</t>
  </si>
  <si>
    <t>Intermodal Facilities Promotion…………………………………………………………………………………………</t>
  </si>
  <si>
    <t>Convention Center Support……………………………………………………………………………………………………</t>
  </si>
  <si>
    <t>Build Illinois………………………………………………………………………………………………………………..</t>
  </si>
  <si>
    <t>Alzheimer's Disease Research………………………………………………………………………………………….</t>
  </si>
  <si>
    <t>Assistance to the Homeless………………………………………………………………………………………………</t>
  </si>
  <si>
    <t xml:space="preserve">   Capital……………………………………………………………………………………………………………………………</t>
  </si>
  <si>
    <t>TOTAL - Debt Service Transfers</t>
  </si>
  <si>
    <t>Agricultural Premium…………………………………………………………………………………….</t>
  </si>
  <si>
    <t>Intercity Passenger Rail…………………………………………………………………………………………….</t>
  </si>
  <si>
    <t>Communications Revolving………………………………………………………………………………………..</t>
  </si>
  <si>
    <t>Illinois Veterans' Rehabilitation……………………………………………………………………</t>
  </si>
  <si>
    <t>Presidential Library and Museum Operating………………………………………………………………………………………………</t>
  </si>
  <si>
    <t>Metropolitan Pier and Exposition Authority Incentive………………………………………………………………………………………………………………</t>
  </si>
  <si>
    <t>Partners for Conservation……………………………………………………………………………………………..</t>
  </si>
  <si>
    <t>State Treasurer's Bank Services Trust………………………………………………………………………………….</t>
  </si>
  <si>
    <t>University of Illinois Hospital Services………………………………………………………………………………………</t>
  </si>
  <si>
    <t>Workers' Compensation Revolving……………………………………………………………………………………………….</t>
  </si>
  <si>
    <t>Youth Alcoholism and Substance Abuse Prevention………………………………………………….</t>
  </si>
  <si>
    <t>#</t>
  </si>
  <si>
    <t>0198</t>
  </si>
  <si>
    <t>Diabetes Research Checkoff……………………………………………………………………………………………………</t>
  </si>
  <si>
    <t>0909</t>
  </si>
  <si>
    <t>Illinois Wildlife Preservation……………………………………………………………………</t>
  </si>
  <si>
    <t>FY 2017</t>
  </si>
  <si>
    <t>0399</t>
  </si>
  <si>
    <t>U.S.S. Illinois Commissioning……………………………………………………….</t>
  </si>
  <si>
    <t>0395</t>
  </si>
  <si>
    <t>0623</t>
  </si>
  <si>
    <t>Special Olympics Illinois……………………………………………………………</t>
  </si>
  <si>
    <t>Autism Care………………………………………………………………………………………………………………..</t>
  </si>
  <si>
    <t>Live and Learn………………………………………………………………………………………….</t>
  </si>
  <si>
    <t>Metropolitan Exposition, Auditorium and Office Building…………………………………………..</t>
  </si>
  <si>
    <t xml:space="preserve">   FY03 Pension Funding Bonds…………………………………………………………………………………………………..</t>
  </si>
  <si>
    <t xml:space="preserve">   FY11 Pension Funding Bonds…………………………………………………………………………………………….</t>
  </si>
  <si>
    <t xml:space="preserve">Note: Values based off of current statute.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</si>
</sst>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537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horizontal="left"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3" fontId="2" fillId="0" borderId="17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3" fontId="4" fillId="0" borderId="17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/>
    </xf>
    <xf numFmtId="0" fontId="4" fillId="0" borderId="0" xfId="0" applyNumberFormat="1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4" fillId="0" borderId="13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3" fontId="4" fillId="0" borderId="11" xfId="0" applyNumberFormat="1" applyFont="1" applyFill="1" applyBorder="1" applyAlignment="1">
      <alignment horizontal="righ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Revenue%20and%20Fiscal%20Mgt\FY17%20Budget\TrOuts%20Addendum\TrOuts%20Addendum%20to%20p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s Transfers Out"/>
      <sheetName val="Detailed Estimates"/>
      <sheetName val="Detailed Estimates Opt 2"/>
      <sheetName val="Actual TrOuts 022814"/>
    </sheetNames>
    <sheetDataSet>
      <sheetData sheetId="0">
        <row r="6">
          <cell r="B6" t="str">
            <v>0045</v>
          </cell>
          <cell r="C6" t="str">
            <v>T. White</v>
          </cell>
          <cell r="D6" t="str">
            <v>Agriculture</v>
          </cell>
          <cell r="E6" t="str">
            <v>Agricultural Premium…………………………………………………………………………………….</v>
          </cell>
          <cell r="F6">
            <v>23765.3891</v>
          </cell>
          <cell r="G6">
            <v>13863</v>
          </cell>
          <cell r="H6">
            <v>9902</v>
          </cell>
          <cell r="I6">
            <v>23765</v>
          </cell>
          <cell r="J6">
            <v>13863.55</v>
          </cell>
          <cell r="K6">
            <v>9901.45</v>
          </cell>
          <cell r="L6">
            <v>23765</v>
          </cell>
          <cell r="M6">
            <v>21765</v>
          </cell>
        </row>
        <row r="7">
          <cell r="B7" t="str">
            <v>0060</v>
          </cell>
          <cell r="C7" t="str">
            <v>Wehmhoff</v>
          </cell>
          <cell r="D7" t="str">
            <v>DPH</v>
          </cell>
          <cell r="E7" t="str">
            <v>Alzheimer's Disease Research………………………………………………………………………………………….</v>
          </cell>
          <cell r="F7">
            <v>69.68369</v>
          </cell>
          <cell r="G7">
            <v>6.78</v>
          </cell>
          <cell r="H7">
            <v>0</v>
          </cell>
          <cell r="I7">
            <v>6.78</v>
          </cell>
          <cell r="J7">
            <v>6.78</v>
          </cell>
          <cell r="K7">
            <v>60.22</v>
          </cell>
          <cell r="L7">
            <v>67</v>
          </cell>
          <cell r="M7">
            <v>67</v>
          </cell>
        </row>
        <row r="8">
          <cell r="B8" t="str">
            <v>0100</v>
          </cell>
          <cell r="C8" t="str">
            <v>Wellbaum</v>
          </cell>
          <cell r="D8" t="str">
            <v>DHS</v>
          </cell>
          <cell r="E8" t="str">
            <v>Assistance to the Homeless………………………………………………………………………………………………</v>
          </cell>
          <cell r="F8">
            <v>97.83327</v>
          </cell>
          <cell r="G8">
            <v>10</v>
          </cell>
          <cell r="H8">
            <v>90</v>
          </cell>
          <cell r="I8">
            <v>100</v>
          </cell>
          <cell r="J8">
            <v>10</v>
          </cell>
          <cell r="K8">
            <v>87.8</v>
          </cell>
          <cell r="L8">
            <v>97.8</v>
          </cell>
          <cell r="M8">
            <v>126.6</v>
          </cell>
        </row>
        <row r="9">
          <cell r="B9" t="str">
            <v>0342</v>
          </cell>
          <cell r="C9" t="str">
            <v>Howerton</v>
          </cell>
          <cell r="D9" t="str">
            <v>Aud Gen</v>
          </cell>
          <cell r="E9" t="str">
            <v>Audit Expense………………………………………………………………………………………………………….</v>
          </cell>
          <cell r="F9">
            <v>17625.5808</v>
          </cell>
          <cell r="G9">
            <v>0</v>
          </cell>
          <cell r="H9">
            <v>19033.402</v>
          </cell>
          <cell r="I9">
            <v>19033.402</v>
          </cell>
          <cell r="J9">
            <v>19033.402</v>
          </cell>
          <cell r="K9">
            <v>0</v>
          </cell>
          <cell r="L9">
            <v>19033.402</v>
          </cell>
          <cell r="M9">
            <v>19075.295</v>
          </cell>
        </row>
        <row r="10">
          <cell r="B10" t="str">
            <v>0399</v>
          </cell>
          <cell r="C10" t="str">
            <v>Wellbaum</v>
          </cell>
          <cell r="D10" t="str">
            <v>DHS</v>
          </cell>
          <cell r="E10" t="str">
            <v>Autism Care…………………………………………………………………………….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100</v>
          </cell>
          <cell r="L10">
            <v>100</v>
          </cell>
          <cell r="M10">
            <v>100</v>
          </cell>
        </row>
        <row r="11">
          <cell r="B11" t="str">
            <v>0960</v>
          </cell>
          <cell r="C11" t="str">
            <v>Chan</v>
          </cell>
          <cell r="D11" t="str">
            <v>GOMB</v>
          </cell>
          <cell r="E11" t="str">
            <v>Build Illinois………………………………………………………………………………………………………………..</v>
          </cell>
          <cell r="F11">
            <v>1665.662</v>
          </cell>
          <cell r="G11">
            <v>971.636</v>
          </cell>
          <cell r="H11">
            <v>694.0260000000001</v>
          </cell>
          <cell r="I11">
            <v>1665.662</v>
          </cell>
          <cell r="J11">
            <v>971.636</v>
          </cell>
          <cell r="K11">
            <v>694.0260000000001</v>
          </cell>
          <cell r="L11">
            <v>1665.662</v>
          </cell>
          <cell r="M11">
            <v>1665.662</v>
          </cell>
        </row>
        <row r="12">
          <cell r="B12" t="str">
            <v>0934</v>
          </cell>
          <cell r="C12" t="str">
            <v>Angara</v>
          </cell>
          <cell r="D12" t="str">
            <v>DCFS</v>
          </cell>
          <cell r="E12" t="str">
            <v>Child Abuse Prevention………………………………………………………………………………………………………</v>
          </cell>
          <cell r="F12">
            <v>76.28201</v>
          </cell>
          <cell r="G12">
            <v>7.6</v>
          </cell>
          <cell r="H12">
            <v>0.10000000000000053</v>
          </cell>
          <cell r="I12">
            <v>7.7</v>
          </cell>
          <cell r="J12">
            <v>7.6</v>
          </cell>
          <cell r="K12">
            <v>0.10000000000000053</v>
          </cell>
          <cell r="L12">
            <v>7.7</v>
          </cell>
          <cell r="M12">
            <v>0</v>
          </cell>
        </row>
        <row r="13">
          <cell r="B13" t="str">
            <v>0925</v>
          </cell>
          <cell r="C13" t="str">
            <v>Knox</v>
          </cell>
          <cell r="D13" t="str">
            <v>DCEO</v>
          </cell>
          <cell r="E13" t="str">
            <v>Coal Technology Development Assistance………………………………………………………………………………………..</v>
          </cell>
          <cell r="F13">
            <v>11265.24211</v>
          </cell>
          <cell r="G13">
            <v>2423.4</v>
          </cell>
          <cell r="H13">
            <v>-0.40000000000009095</v>
          </cell>
          <cell r="I13">
            <v>2423</v>
          </cell>
          <cell r="J13">
            <v>2423</v>
          </cell>
          <cell r="K13">
            <v>0</v>
          </cell>
          <cell r="L13">
            <v>2423</v>
          </cell>
          <cell r="M13">
            <v>0</v>
          </cell>
        </row>
        <row r="14">
          <cell r="B14" t="str">
            <v>0312</v>
          </cell>
          <cell r="C14" t="str">
            <v>Taylor</v>
          </cell>
          <cell r="D14" t="str">
            <v>CMS</v>
          </cell>
          <cell r="E14" t="str">
            <v>Communications Revolving………………………………………………………………………………………..</v>
          </cell>
          <cell r="F14">
            <v>0</v>
          </cell>
          <cell r="G14">
            <v>0</v>
          </cell>
          <cell r="H14">
            <v>1000</v>
          </cell>
          <cell r="I14">
            <v>1000</v>
          </cell>
          <cell r="J14">
            <v>0</v>
          </cell>
          <cell r="K14">
            <v>1000</v>
          </cell>
          <cell r="L14">
            <v>1000</v>
          </cell>
          <cell r="M14">
            <v>6000</v>
          </cell>
        </row>
        <row r="15">
          <cell r="B15" t="str">
            <v>0933</v>
          </cell>
          <cell r="C15" t="str">
            <v>Howerton</v>
          </cell>
          <cell r="D15" t="str">
            <v>Treasurer</v>
          </cell>
          <cell r="E15" t="str">
            <v>Convention Center Support……………………………………………………………………………………………………</v>
          </cell>
          <cell r="F15">
            <v>5000</v>
          </cell>
          <cell r="G15">
            <v>0</v>
          </cell>
          <cell r="H15">
            <v>5000</v>
          </cell>
          <cell r="I15">
            <v>5000</v>
          </cell>
          <cell r="J15">
            <v>5000</v>
          </cell>
          <cell r="K15">
            <v>0</v>
          </cell>
          <cell r="L15">
            <v>5000</v>
          </cell>
          <cell r="M15">
            <v>5000</v>
          </cell>
        </row>
        <row r="16">
          <cell r="B16" t="str">
            <v>0198</v>
          </cell>
          <cell r="C16" t="str">
            <v>Wehmhoff</v>
          </cell>
          <cell r="D16" t="str">
            <v>DPH</v>
          </cell>
          <cell r="E16" t="str">
            <v>Diabetes Research Checkoff……………………………………………………………………………………………..</v>
          </cell>
          <cell r="F16">
            <v>35.60773</v>
          </cell>
          <cell r="G16">
            <v>34.1</v>
          </cell>
          <cell r="H16">
            <v>0</v>
          </cell>
          <cell r="I16">
            <v>34.1</v>
          </cell>
          <cell r="J16">
            <v>4</v>
          </cell>
          <cell r="K16">
            <v>30.1</v>
          </cell>
          <cell r="L16">
            <v>34.1</v>
          </cell>
          <cell r="M16">
            <v>32.9</v>
          </cell>
        </row>
        <row r="17">
          <cell r="B17" t="str">
            <v>0648</v>
          </cell>
          <cell r="C17" t="str">
            <v>Taylor</v>
          </cell>
          <cell r="D17" t="str">
            <v>DOT</v>
          </cell>
          <cell r="E17" t="str">
            <v>Downstate Public Transportation………………………………………………………………………………………</v>
          </cell>
          <cell r="F17">
            <v>211858.71605</v>
          </cell>
          <cell r="G17">
            <v>116826.8</v>
          </cell>
          <cell r="H17">
            <v>97150.47799999999</v>
          </cell>
          <cell r="I17">
            <v>213977.278</v>
          </cell>
          <cell r="J17">
            <v>116827</v>
          </cell>
          <cell r="K17">
            <v>88442.79999999999</v>
          </cell>
          <cell r="L17">
            <v>205269.8</v>
          </cell>
          <cell r="M17">
            <v>209375.2</v>
          </cell>
        </row>
        <row r="18">
          <cell r="B18" t="str">
            <v>0245</v>
          </cell>
          <cell r="C18" t="str">
            <v>T. White</v>
          </cell>
          <cell r="D18" t="str">
            <v>Agriculture</v>
          </cell>
          <cell r="E18" t="str">
            <v>Fair and Exposition…………………………………………………………………………………………………..</v>
          </cell>
          <cell r="F18">
            <v>1661.49277</v>
          </cell>
          <cell r="G18">
            <v>969.217</v>
          </cell>
          <cell r="H18">
            <v>692.2900000000001</v>
          </cell>
          <cell r="I18">
            <v>1661.49277</v>
          </cell>
          <cell r="J18">
            <v>969.217</v>
          </cell>
          <cell r="K18">
            <v>692.2757700000001</v>
          </cell>
          <cell r="L18">
            <v>1661.49277</v>
          </cell>
          <cell r="M18">
            <v>1000</v>
          </cell>
        </row>
        <row r="19">
          <cell r="B19" t="str">
            <v>0212</v>
          </cell>
          <cell r="C19" t="str">
            <v>Burris</v>
          </cell>
          <cell r="D19" t="str">
            <v>GOMB-CMIA</v>
          </cell>
          <cell r="E19" t="str">
            <v>Federal Financing Cost Reimbursement…………………………………………………………………</v>
          </cell>
          <cell r="F19">
            <v>2.092</v>
          </cell>
          <cell r="G19">
            <v>0</v>
          </cell>
          <cell r="H19">
            <v>0.289</v>
          </cell>
          <cell r="I19">
            <v>0.289</v>
          </cell>
          <cell r="J19">
            <v>0</v>
          </cell>
          <cell r="K19">
            <v>0.289</v>
          </cell>
          <cell r="L19">
            <v>0.289</v>
          </cell>
          <cell r="M19">
            <v>2</v>
          </cell>
        </row>
        <row r="20">
          <cell r="B20" t="str">
            <v>1003</v>
          </cell>
          <cell r="C20" t="str">
            <v>McLean</v>
          </cell>
          <cell r="D20" t="str">
            <v>GOMB</v>
          </cell>
          <cell r="E20" t="str">
            <v>Grant Accountability and Transparency…………………………………………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2000</v>
          </cell>
          <cell r="L20">
            <v>2000</v>
          </cell>
          <cell r="M20">
            <v>1000</v>
          </cell>
        </row>
        <row r="21">
          <cell r="B21" t="str">
            <v>0725</v>
          </cell>
          <cell r="C21" t="str">
            <v>Liu</v>
          </cell>
          <cell r="D21" t="str">
            <v>DMA</v>
          </cell>
          <cell r="E21" t="str">
            <v>Illinois Military Family Relief……………………………………………………………………………………………………….</v>
          </cell>
          <cell r="F21">
            <v>98.79177</v>
          </cell>
          <cell r="G21">
            <v>11</v>
          </cell>
          <cell r="H21">
            <v>0</v>
          </cell>
          <cell r="I21">
            <v>11</v>
          </cell>
          <cell r="J21">
            <v>11</v>
          </cell>
          <cell r="K21">
            <v>0</v>
          </cell>
          <cell r="L21">
            <v>11</v>
          </cell>
          <cell r="M21">
            <v>0</v>
          </cell>
        </row>
        <row r="22">
          <cell r="B22" t="str">
            <v>0708</v>
          </cell>
          <cell r="C22" t="str">
            <v>T. White</v>
          </cell>
          <cell r="D22" t="str">
            <v>Agriculture</v>
          </cell>
          <cell r="E22" t="str">
            <v>Illinois Standardbred Breeders…………………………………………………………………………………………….</v>
          </cell>
          <cell r="F22">
            <v>1679.9811</v>
          </cell>
          <cell r="G22">
            <v>980.008</v>
          </cell>
          <cell r="H22">
            <v>699.973</v>
          </cell>
          <cell r="I22">
            <v>1679.981</v>
          </cell>
          <cell r="J22">
            <v>980.008</v>
          </cell>
          <cell r="K22">
            <v>699.973</v>
          </cell>
          <cell r="L22">
            <v>1679.981</v>
          </cell>
          <cell r="M22">
            <v>158.2</v>
          </cell>
        </row>
        <row r="23">
          <cell r="B23" t="str">
            <v>0709</v>
          </cell>
          <cell r="C23" t="str">
            <v>T. White</v>
          </cell>
          <cell r="D23" t="str">
            <v>Agriculture</v>
          </cell>
          <cell r="E23" t="str">
            <v>Illinois Thoroughbred Breeders…………………………………………………………………………………….</v>
          </cell>
          <cell r="F23">
            <v>2402.14401</v>
          </cell>
          <cell r="G23">
            <v>1401.28</v>
          </cell>
          <cell r="H23">
            <v>1000.8639999999998</v>
          </cell>
          <cell r="I23">
            <v>2402.144</v>
          </cell>
          <cell r="J23">
            <v>1401.28</v>
          </cell>
          <cell r="K23">
            <v>1000.8639999999998</v>
          </cell>
          <cell r="L23">
            <v>2402.144</v>
          </cell>
          <cell r="M23">
            <v>452.3</v>
          </cell>
        </row>
        <row r="24">
          <cell r="B24" t="str">
            <v>0036</v>
          </cell>
          <cell r="C24" t="str">
            <v>Wellbaum</v>
          </cell>
          <cell r="D24" t="str">
            <v>DHS</v>
          </cell>
          <cell r="E24" t="str">
            <v>Illinois Veterans' Rehabilitation……………………………………………………………………</v>
          </cell>
          <cell r="F24">
            <v>4763</v>
          </cell>
          <cell r="G24">
            <v>0</v>
          </cell>
          <cell r="H24">
            <v>4763</v>
          </cell>
          <cell r="I24">
            <v>4763</v>
          </cell>
          <cell r="J24">
            <v>0</v>
          </cell>
          <cell r="K24">
            <v>4763</v>
          </cell>
          <cell r="L24">
            <v>4763</v>
          </cell>
          <cell r="M24">
            <v>4763</v>
          </cell>
        </row>
        <row r="25">
          <cell r="B25" t="str">
            <v>0909</v>
          </cell>
          <cell r="C25" t="str">
            <v>Howerton</v>
          </cell>
          <cell r="D25" t="str">
            <v>DNR</v>
          </cell>
          <cell r="E25" t="str">
            <v>Illinois Wildlife Preservation…………………………………………………………………………………………………..</v>
          </cell>
          <cell r="F25">
            <v>103.11008</v>
          </cell>
          <cell r="G25">
            <v>8.9888</v>
          </cell>
          <cell r="H25">
            <v>109.2352</v>
          </cell>
          <cell r="I25">
            <v>118.224</v>
          </cell>
          <cell r="J25">
            <v>8.9888</v>
          </cell>
          <cell r="K25">
            <v>109.2352</v>
          </cell>
          <cell r="L25">
            <v>118.224</v>
          </cell>
          <cell r="M25">
            <v>113.1</v>
          </cell>
        </row>
        <row r="26">
          <cell r="B26" t="str">
            <v>0233</v>
          </cell>
          <cell r="C26" t="str">
            <v>Taylor</v>
          </cell>
          <cell r="D26" t="str">
            <v>DOT</v>
          </cell>
          <cell r="E26" t="str">
            <v>Intercity Passenger Rail…………………………………………………………………………………………….</v>
          </cell>
          <cell r="F26">
            <v>293.25</v>
          </cell>
          <cell r="G26">
            <v>227.5</v>
          </cell>
          <cell r="H26">
            <v>0</v>
          </cell>
          <cell r="I26">
            <v>227.5</v>
          </cell>
          <cell r="J26">
            <v>227.5</v>
          </cell>
          <cell r="K26">
            <v>0</v>
          </cell>
          <cell r="L26">
            <v>227.5</v>
          </cell>
          <cell r="M26">
            <v>267.9</v>
          </cell>
        </row>
        <row r="27">
          <cell r="B27" t="str">
            <v>0780</v>
          </cell>
          <cell r="C27" t="str">
            <v>Knox</v>
          </cell>
          <cell r="D27" t="str">
            <v>DCEO</v>
          </cell>
          <cell r="E27" t="str">
            <v>Intermodal Facilities Promotion…………………………………………………………………………………………</v>
          </cell>
          <cell r="F27">
            <v>539.96036</v>
          </cell>
          <cell r="G27">
            <v>197.96</v>
          </cell>
          <cell r="H27">
            <v>0</v>
          </cell>
          <cell r="I27">
            <v>197.96</v>
          </cell>
          <cell r="J27">
            <v>197.96</v>
          </cell>
          <cell r="K27">
            <v>0</v>
          </cell>
          <cell r="L27">
            <v>197.96</v>
          </cell>
          <cell r="M27">
            <v>200</v>
          </cell>
        </row>
        <row r="28">
          <cell r="B28" t="str">
            <v>0026</v>
          </cell>
          <cell r="C28" t="str">
            <v>T. White</v>
          </cell>
          <cell r="D28" t="str">
            <v>SoS</v>
          </cell>
          <cell r="E28" t="str">
            <v>Live and Learn……………………………………………………………………………………….</v>
          </cell>
          <cell r="F28">
            <v>20904</v>
          </cell>
          <cell r="G28">
            <v>12194.028</v>
          </cell>
          <cell r="H28">
            <v>8709.999999999998</v>
          </cell>
          <cell r="I28">
            <v>20904.028</v>
          </cell>
          <cell r="J28">
            <v>12194.028</v>
          </cell>
          <cell r="K28">
            <v>8709.999999999998</v>
          </cell>
          <cell r="L28">
            <v>20904.028</v>
          </cell>
          <cell r="M28">
            <v>20904</v>
          </cell>
        </row>
        <row r="29">
          <cell r="B29" t="str">
            <v>0515</v>
          </cell>
          <cell r="C29" t="str">
            <v>Nickell</v>
          </cell>
          <cell r="D29" t="str">
            <v>Revenue</v>
          </cell>
          <cell r="E29" t="str">
            <v>Local Government Distributive…………………………………………………………………………………………..</v>
          </cell>
          <cell r="F29">
            <v>1316374.75357</v>
          </cell>
          <cell r="G29">
            <v>0</v>
          </cell>
          <cell r="H29">
            <v>0</v>
          </cell>
          <cell r="I29">
            <v>1188999</v>
          </cell>
          <cell r="J29">
            <v>699198.10914</v>
          </cell>
          <cell r="K29">
            <v>594743.2934975201</v>
          </cell>
          <cell r="L29">
            <v>1293941.40263752</v>
          </cell>
          <cell r="M29">
            <v>1318941.40263752</v>
          </cell>
        </row>
        <row r="30">
          <cell r="B30" t="str">
            <v>0053</v>
          </cell>
          <cell r="C30" t="str">
            <v>Chan</v>
          </cell>
          <cell r="D30" t="str">
            <v>MPEA</v>
          </cell>
          <cell r="E30" t="str">
            <v>Metropolitan Exposition, Auditorium and Office Building…………………………………………………………………………………………………</v>
          </cell>
          <cell r="F30">
            <v>37922.8108</v>
          </cell>
          <cell r="G30">
            <v>25788.306</v>
          </cell>
          <cell r="H30">
            <v>12134.504799999999</v>
          </cell>
          <cell r="I30">
            <v>37922.8108</v>
          </cell>
          <cell r="J30">
            <v>29865</v>
          </cell>
          <cell r="K30">
            <v>8058</v>
          </cell>
          <cell r="L30">
            <v>37923</v>
          </cell>
          <cell r="M30">
            <v>27923</v>
          </cell>
        </row>
        <row r="31">
          <cell r="B31" t="str">
            <v>0814</v>
          </cell>
          <cell r="C31" t="str">
            <v>Chan</v>
          </cell>
          <cell r="D31" t="str">
            <v>MPEA</v>
          </cell>
          <cell r="E31" t="str">
            <v>Metropolitan Pier and Exposition Authority Incentive………………………………………………………………………………………………………………</v>
          </cell>
          <cell r="F31">
            <v>14692.19081</v>
          </cell>
          <cell r="G31">
            <v>0</v>
          </cell>
          <cell r="H31">
            <v>15000</v>
          </cell>
          <cell r="I31">
            <v>15000</v>
          </cell>
          <cell r="J31">
            <v>0</v>
          </cell>
          <cell r="K31">
            <v>15000</v>
          </cell>
          <cell r="L31">
            <v>15000</v>
          </cell>
          <cell r="M31">
            <v>11500</v>
          </cell>
        </row>
        <row r="32">
          <cell r="B32" t="str">
            <v>0608</v>
          </cell>
          <cell r="C32" t="str">
            <v>Howerton</v>
          </cell>
          <cell r="D32" t="str">
            <v>DNR</v>
          </cell>
          <cell r="E32" t="str">
            <v>Partners for Conservation……………………………………………………………………………………………..</v>
          </cell>
          <cell r="F32">
            <v>14000</v>
          </cell>
          <cell r="G32">
            <v>0</v>
          </cell>
          <cell r="H32">
            <v>14000</v>
          </cell>
          <cell r="I32">
            <v>14000</v>
          </cell>
          <cell r="J32">
            <v>8166.8</v>
          </cell>
          <cell r="K32">
            <v>5833.2</v>
          </cell>
          <cell r="L32">
            <v>14000</v>
          </cell>
          <cell r="M32">
            <v>14000</v>
          </cell>
        </row>
        <row r="33">
          <cell r="B33" t="str">
            <v>0015</v>
          </cell>
          <cell r="C33" t="str">
            <v>Wehmhoff</v>
          </cell>
          <cell r="D33" t="str">
            <v>DPH</v>
          </cell>
          <cell r="E33" t="str">
            <v>Penny Severns Breast, Cervical, and Ovarian Cancer Research…………………………………………………………………………..</v>
          </cell>
          <cell r="F33">
            <v>55.22741</v>
          </cell>
          <cell r="G33">
            <v>5.4</v>
          </cell>
          <cell r="H33">
            <v>0</v>
          </cell>
          <cell r="I33">
            <v>5.4</v>
          </cell>
          <cell r="J33">
            <v>5.4</v>
          </cell>
          <cell r="K33">
            <v>0</v>
          </cell>
          <cell r="L33">
            <v>5.4</v>
          </cell>
          <cell r="M33">
            <v>0</v>
          </cell>
        </row>
        <row r="34">
          <cell r="B34" t="str">
            <v>0776</v>
          </cell>
          <cell r="C34" t="str">
            <v>Howerton</v>
          </cell>
          <cell r="D34" t="str">
            <v>HPA</v>
          </cell>
          <cell r="E34" t="str">
            <v>Presidential Library and Museum Operating………………………………………………………………………………………………</v>
          </cell>
          <cell r="F34">
            <v>10000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10000</v>
          </cell>
          <cell r="L34">
            <v>10000</v>
          </cell>
          <cell r="M34">
            <v>10000</v>
          </cell>
        </row>
        <row r="35">
          <cell r="B35" t="str">
            <v>0317</v>
          </cell>
          <cell r="C35" t="str">
            <v>Taylor</v>
          </cell>
          <cell r="D35" t="str">
            <v>CMS</v>
          </cell>
          <cell r="E35" t="str">
            <v>Professional Services……………………………………………………………………………………………….</v>
          </cell>
          <cell r="F35">
            <v>4309.6</v>
          </cell>
          <cell r="G35">
            <v>0</v>
          </cell>
          <cell r="H35">
            <v>12492.2</v>
          </cell>
          <cell r="I35">
            <v>12492.2</v>
          </cell>
          <cell r="J35">
            <v>0</v>
          </cell>
          <cell r="K35">
            <v>9939.1</v>
          </cell>
          <cell r="L35">
            <v>9939.1</v>
          </cell>
          <cell r="M35">
            <v>17795.9</v>
          </cell>
        </row>
        <row r="36">
          <cell r="B36" t="str">
            <v>0627</v>
          </cell>
          <cell r="C36" t="str">
            <v>Taylor</v>
          </cell>
          <cell r="D36" t="str">
            <v>DOT</v>
          </cell>
          <cell r="E36" t="str">
            <v>Public Transportation………………………………………………………………………………………………</v>
          </cell>
          <cell r="F36">
            <v>498762.2544</v>
          </cell>
          <cell r="G36">
            <v>272000.6</v>
          </cell>
          <cell r="H36">
            <v>241033.38</v>
          </cell>
          <cell r="I36">
            <v>513033.98</v>
          </cell>
          <cell r="J36">
            <v>272001</v>
          </cell>
          <cell r="K36">
            <v>239361.2</v>
          </cell>
          <cell r="L36">
            <v>511362.2</v>
          </cell>
          <cell r="M36">
            <v>518044.9</v>
          </cell>
        </row>
        <row r="37">
          <cell r="B37" t="str">
            <v>0568</v>
          </cell>
          <cell r="C37" t="str">
            <v>Wright</v>
          </cell>
          <cell r="D37" t="str">
            <v>GOMB</v>
          </cell>
          <cell r="E37" t="str">
            <v>School Infrastructure……………………………………………………………………………………………………..</v>
          </cell>
          <cell r="F37">
            <v>91096.69324</v>
          </cell>
          <cell r="G37">
            <v>59090</v>
          </cell>
          <cell r="H37">
            <v>30000</v>
          </cell>
          <cell r="I37">
            <v>89090</v>
          </cell>
          <cell r="J37">
            <v>59090</v>
          </cell>
          <cell r="K37">
            <v>30000</v>
          </cell>
          <cell r="L37">
            <v>89090</v>
          </cell>
          <cell r="M37">
            <v>92820.55</v>
          </cell>
        </row>
        <row r="38">
          <cell r="B38" t="str">
            <v>0073</v>
          </cell>
          <cell r="C38" t="str">
            <v>Wellbaum</v>
          </cell>
          <cell r="D38" t="str">
            <v>DHS</v>
          </cell>
          <cell r="E38" t="str">
            <v>Special Olympics Illinois and Special Children's Charities……………………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100</v>
          </cell>
          <cell r="L38">
            <v>100</v>
          </cell>
          <cell r="M38">
            <v>100</v>
          </cell>
        </row>
        <row r="39">
          <cell r="B39" t="str">
            <v>0373</v>
          </cell>
          <cell r="C39" t="str">
            <v>Howerton</v>
          </cell>
          <cell r="D39" t="str">
            <v>Treasurer</v>
          </cell>
          <cell r="E39" t="str">
            <v>State Treasurer's Bank Services Trust………………………………………………………………………………….</v>
          </cell>
          <cell r="F39">
            <v>4050</v>
          </cell>
          <cell r="G39">
            <v>0</v>
          </cell>
          <cell r="H39">
            <v>8100</v>
          </cell>
          <cell r="I39">
            <v>8100</v>
          </cell>
          <cell r="J39">
            <v>4725</v>
          </cell>
          <cell r="K39">
            <v>3375</v>
          </cell>
          <cell r="L39">
            <v>8100</v>
          </cell>
          <cell r="M39">
            <v>8100</v>
          </cell>
        </row>
        <row r="40">
          <cell r="B40" t="str">
            <v>0763</v>
          </cell>
          <cell r="C40" t="str">
            <v>Knox</v>
          </cell>
          <cell r="D40" t="str">
            <v>DCEO</v>
          </cell>
          <cell r="E40" t="str">
            <v>Tourism Promotion………………………………………………………………………………………………………..</v>
          </cell>
          <cell r="F40">
            <v>52161.34879</v>
          </cell>
          <cell r="G40">
            <v>33080.8</v>
          </cell>
          <cell r="H40">
            <v>22919.199999999997</v>
          </cell>
          <cell r="I40">
            <v>56000</v>
          </cell>
          <cell r="J40">
            <v>33080.8</v>
          </cell>
          <cell r="K40">
            <v>20341.199999999997</v>
          </cell>
          <cell r="L40">
            <v>53422</v>
          </cell>
          <cell r="M40">
            <v>11524.2</v>
          </cell>
        </row>
        <row r="41">
          <cell r="B41" t="str">
            <v>0136</v>
          </cell>
          <cell r="C41" t="str">
            <v>Burris</v>
          </cell>
          <cell r="D41" t="str">
            <v>HFS</v>
          </cell>
          <cell r="E41" t="str">
            <v>University of Illinois Hospital Services………………………………………………………………………………………</v>
          </cell>
          <cell r="F41">
            <v>45000</v>
          </cell>
          <cell r="G41">
            <v>45000</v>
          </cell>
          <cell r="H41">
            <v>0</v>
          </cell>
          <cell r="I41">
            <v>45000</v>
          </cell>
          <cell r="J41">
            <v>45000</v>
          </cell>
          <cell r="K41">
            <v>0</v>
          </cell>
          <cell r="L41">
            <v>45000</v>
          </cell>
          <cell r="M41">
            <v>45000</v>
          </cell>
        </row>
        <row r="42">
          <cell r="B42" t="str">
            <v>0395</v>
          </cell>
          <cell r="C42" t="str">
            <v>Liu</v>
          </cell>
          <cell r="D42" t="str">
            <v>DMA</v>
          </cell>
          <cell r="E42" t="str">
            <v>U.S.S. Illinois Commissioning……………………………………………………….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100</v>
          </cell>
          <cell r="L42">
            <v>100</v>
          </cell>
          <cell r="M42">
            <v>100</v>
          </cell>
        </row>
        <row r="43">
          <cell r="B43" t="str">
            <v>0332</v>
          </cell>
          <cell r="C43" t="str">
            <v>Taylor</v>
          </cell>
          <cell r="D43" t="str">
            <v>CMS</v>
          </cell>
          <cell r="E43" t="str">
            <v>Workers' Compensation Revolving……………………………………………………………………………………………….</v>
          </cell>
          <cell r="F43">
            <v>95985.99799</v>
          </cell>
          <cell r="G43">
            <v>0</v>
          </cell>
          <cell r="H43">
            <v>94200</v>
          </cell>
          <cell r="I43">
            <v>94200</v>
          </cell>
          <cell r="J43">
            <v>101236</v>
          </cell>
          <cell r="K43">
            <v>2813.800000000003</v>
          </cell>
          <cell r="L43">
            <v>104049.8</v>
          </cell>
          <cell r="M43">
            <v>104349.2</v>
          </cell>
        </row>
        <row r="44">
          <cell r="B44" t="str">
            <v>0128</v>
          </cell>
          <cell r="C44" t="str">
            <v>Wellbaum</v>
          </cell>
          <cell r="D44" t="str">
            <v>DHS</v>
          </cell>
          <cell r="E44" t="str">
            <v>Youth Alcoholism and Substance Abuse Prevention………………………………………………….</v>
          </cell>
          <cell r="F44">
            <v>1139.5585</v>
          </cell>
          <cell r="G44">
            <v>1145</v>
          </cell>
          <cell r="H44">
            <v>0</v>
          </cell>
          <cell r="I44">
            <v>1145</v>
          </cell>
          <cell r="J44">
            <v>1145</v>
          </cell>
          <cell r="K44">
            <v>0</v>
          </cell>
          <cell r="L44">
            <v>1145</v>
          </cell>
          <cell r="M44">
            <v>1140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 t="str">
            <v>TOTAL - Legislatively Required Transfers</v>
          </cell>
          <cell r="F46">
            <v>2489458.25436</v>
          </cell>
          <cell r="G46">
            <v>586243.4038</v>
          </cell>
          <cell r="H46">
            <v>598724.5419999999</v>
          </cell>
          <cell r="I46">
            <v>2373966.93157</v>
          </cell>
          <cell r="J46">
            <v>1427650.0589400001</v>
          </cell>
          <cell r="K46">
            <v>1057956.9264675202</v>
          </cell>
          <cell r="L46">
            <v>2485606.98540752</v>
          </cell>
          <cell r="M46">
            <v>2473407.30963752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0101</v>
          </cell>
          <cell r="C48" t="str">
            <v>Chan</v>
          </cell>
          <cell r="D48" t="str">
            <v>GOMB</v>
          </cell>
          <cell r="E48" t="str">
            <v>General Obligation Bond Retirement and Interest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 t="str">
            <v>   FY03 Pension Funding Bonds…………………………………………………………………………………………..</v>
          </cell>
          <cell r="F49">
            <v>549356.668</v>
          </cell>
          <cell r="G49">
            <v>272262.49998</v>
          </cell>
          <cell r="H49">
            <v>273983.33301999996</v>
          </cell>
          <cell r="I49">
            <v>546245.833</v>
          </cell>
          <cell r="J49">
            <v>320139.58338</v>
          </cell>
          <cell r="K49">
            <v>227106.21662000002</v>
          </cell>
          <cell r="L49">
            <v>547245.8</v>
          </cell>
          <cell r="M49">
            <v>567805.2</v>
          </cell>
        </row>
        <row r="50">
          <cell r="E50" t="str">
            <v>   FY10 Pension Funding Bonds…………………………………………………………………………………………..</v>
          </cell>
          <cell r="F50">
            <v>361923.186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 t="str">
            <v>   FY11 Pension Funding Bonds…………………………………………………………………………………………..</v>
          </cell>
          <cell r="F51">
            <v>590951</v>
          </cell>
          <cell r="G51">
            <v>390964.5</v>
          </cell>
          <cell r="H51">
            <v>481042.5</v>
          </cell>
          <cell r="I51">
            <v>872007</v>
          </cell>
          <cell r="J51">
            <v>456125.24993</v>
          </cell>
          <cell r="K51">
            <v>415881.75007</v>
          </cell>
          <cell r="L51">
            <v>872007</v>
          </cell>
          <cell r="M51">
            <v>1036068</v>
          </cell>
        </row>
        <row r="52">
          <cell r="E52" t="str">
            <v>         Total for Pension Bonds</v>
          </cell>
          <cell r="F52">
            <v>1502230.8539999998</v>
          </cell>
          <cell r="G52">
            <v>663226.9999800001</v>
          </cell>
          <cell r="H52">
            <v>755025.83302</v>
          </cell>
          <cell r="I52">
            <v>1418252.833</v>
          </cell>
          <cell r="J52">
            <v>776264.83331</v>
          </cell>
          <cell r="K52">
            <v>642987.96669</v>
          </cell>
          <cell r="L52">
            <v>1419252.8</v>
          </cell>
          <cell r="M52">
            <v>1603873.2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6.00390625" style="5" customWidth="1"/>
    <col min="2" max="2" width="7.140625" style="6" customWidth="1"/>
    <col min="3" max="3" width="55.8515625" style="5" customWidth="1"/>
    <col min="4" max="4" width="11.140625" style="43" customWidth="1"/>
    <col min="5" max="5" width="6.00390625" style="8" customWidth="1"/>
    <col min="6" max="6" width="7.421875" style="5" bestFit="1" customWidth="1"/>
    <col min="7" max="16384" width="9.140625" style="5" customWidth="1"/>
  </cols>
  <sheetData>
    <row r="1" spans="1:6" ht="20.25" customHeight="1">
      <c r="A1" s="47" t="s">
        <v>37</v>
      </c>
      <c r="B1" s="47"/>
      <c r="C1" s="47"/>
      <c r="D1" s="47"/>
      <c r="E1" s="47"/>
      <c r="F1" s="4"/>
    </row>
    <row r="2" spans="3:4" ht="8.25" customHeight="1">
      <c r="C2" s="7"/>
      <c r="D2" s="7"/>
    </row>
    <row r="3" spans="3:4" ht="15" customHeight="1">
      <c r="C3" s="7"/>
      <c r="D3" s="44"/>
    </row>
    <row r="4" spans="2:6" ht="12.75">
      <c r="B4" s="9" t="s">
        <v>2</v>
      </c>
      <c r="C4" s="10" t="s">
        <v>2</v>
      </c>
      <c r="D4" s="11" t="s">
        <v>0</v>
      </c>
      <c r="F4" s="46"/>
    </row>
    <row r="5" spans="2:6" ht="12.75">
      <c r="B5" s="12" t="s">
        <v>68</v>
      </c>
      <c r="C5" s="13" t="s">
        <v>3</v>
      </c>
      <c r="D5" s="14" t="s">
        <v>73</v>
      </c>
      <c r="F5" s="46"/>
    </row>
    <row r="6" spans="2:6" ht="12" customHeight="1">
      <c r="B6" s="15"/>
      <c r="C6" s="16"/>
      <c r="D6" s="17"/>
      <c r="F6" s="46"/>
    </row>
    <row r="7" spans="2:4" ht="12" customHeight="1">
      <c r="B7" s="2" t="s">
        <v>6</v>
      </c>
      <c r="C7" s="18" t="s">
        <v>57</v>
      </c>
      <c r="D7" s="19">
        <v>23765</v>
      </c>
    </row>
    <row r="8" spans="2:6" ht="12" customHeight="1">
      <c r="B8" s="2" t="s">
        <v>31</v>
      </c>
      <c r="C8" s="20" t="s">
        <v>53</v>
      </c>
      <c r="D8" s="19">
        <f>VLOOKUP(B8,'[1]GFs Transfers Out'!$B$6:$M$52,12,FALSE)</f>
        <v>67</v>
      </c>
      <c r="F8" s="46"/>
    </row>
    <row r="9" spans="2:6" ht="12" customHeight="1">
      <c r="B9" s="2" t="s">
        <v>32</v>
      </c>
      <c r="C9" s="20" t="s">
        <v>54</v>
      </c>
      <c r="D9" s="19">
        <f>VLOOKUP(B9,'[1]GFs Transfers Out'!$B$6:$M$52,12,FALSE)</f>
        <v>126.6</v>
      </c>
      <c r="F9" s="46"/>
    </row>
    <row r="10" spans="2:6" ht="12" customHeight="1">
      <c r="B10" s="2" t="s">
        <v>16</v>
      </c>
      <c r="C10" s="18" t="s">
        <v>42</v>
      </c>
      <c r="D10" s="19">
        <f>VLOOKUP(B10,'[1]GFs Transfers Out'!$B$6:$M$52,12,FALSE)</f>
        <v>19075.295</v>
      </c>
      <c r="F10" s="46"/>
    </row>
    <row r="11" spans="2:6" ht="12" customHeight="1">
      <c r="B11" s="2" t="s">
        <v>74</v>
      </c>
      <c r="C11" s="18" t="s">
        <v>79</v>
      </c>
      <c r="D11" s="19">
        <f>VLOOKUP(B11,'[1]GFs Transfers Out'!$B$6:$M$52,12,FALSE)</f>
        <v>100</v>
      </c>
      <c r="F11" s="46"/>
    </row>
    <row r="12" spans="2:6" ht="12" customHeight="1">
      <c r="B12" s="2" t="s">
        <v>30</v>
      </c>
      <c r="C12" s="18" t="s">
        <v>52</v>
      </c>
      <c r="D12" s="19">
        <f>VLOOKUP(B12,'[1]GFs Transfers Out'!$B$6:$M$52,12,FALSE)</f>
        <v>1665.662</v>
      </c>
      <c r="F12" s="46"/>
    </row>
    <row r="13" spans="2:6" ht="12" customHeight="1">
      <c r="B13" s="3" t="s">
        <v>13</v>
      </c>
      <c r="C13" s="18" t="s">
        <v>59</v>
      </c>
      <c r="D13" s="19">
        <v>0</v>
      </c>
      <c r="F13" s="46"/>
    </row>
    <row r="14" spans="2:6" ht="12" customHeight="1">
      <c r="B14" s="2" t="s">
        <v>29</v>
      </c>
      <c r="C14" s="18" t="s">
        <v>51</v>
      </c>
      <c r="D14" s="19">
        <f>VLOOKUP(B14,'[1]GFs Transfers Out'!$B$6:$M$52,12,FALSE)</f>
        <v>5000</v>
      </c>
      <c r="F14" s="46"/>
    </row>
    <row r="15" spans="2:6" ht="12" customHeight="1">
      <c r="B15" s="2" t="s">
        <v>69</v>
      </c>
      <c r="C15" s="18" t="s">
        <v>70</v>
      </c>
      <c r="D15" s="19">
        <f>VLOOKUP(B15,'[1]GFs Transfers Out'!$B$6:$M$52,12,FALSE)</f>
        <v>32.9</v>
      </c>
      <c r="F15" s="46"/>
    </row>
    <row r="16" spans="2:6" ht="12" customHeight="1">
      <c r="B16" s="2" t="s">
        <v>22</v>
      </c>
      <c r="C16" s="18" t="s">
        <v>46</v>
      </c>
      <c r="D16" s="19">
        <f>VLOOKUP(B16,'[1]GFs Transfers Out'!$B$6:$M$52,12,FALSE)</f>
        <v>209375.2</v>
      </c>
      <c r="F16" s="46"/>
    </row>
    <row r="17" spans="2:4" ht="12" customHeight="1">
      <c r="B17" s="2" t="s">
        <v>12</v>
      </c>
      <c r="C17" s="18" t="s">
        <v>40</v>
      </c>
      <c r="D17" s="19">
        <v>1661</v>
      </c>
    </row>
    <row r="18" spans="2:4" ht="12" customHeight="1">
      <c r="B18" s="2" t="s">
        <v>10</v>
      </c>
      <c r="C18" s="18" t="s">
        <v>39</v>
      </c>
      <c r="D18" s="19">
        <f>VLOOKUP(B18,'[1]GFs Transfers Out'!$B$6:$M$52,12,FALSE)</f>
        <v>2</v>
      </c>
    </row>
    <row r="19" spans="2:4" ht="12" customHeight="1">
      <c r="B19" s="2" t="s">
        <v>23</v>
      </c>
      <c r="C19" s="20" t="s">
        <v>47</v>
      </c>
      <c r="D19" s="19">
        <v>1680</v>
      </c>
    </row>
    <row r="20" spans="2:4" ht="12" customHeight="1">
      <c r="B20" s="2" t="s">
        <v>24</v>
      </c>
      <c r="C20" s="20" t="s">
        <v>48</v>
      </c>
      <c r="D20" s="19">
        <v>2402</v>
      </c>
    </row>
    <row r="21" spans="2:4" ht="12" customHeight="1">
      <c r="B21" s="2" t="s">
        <v>5</v>
      </c>
      <c r="C21" s="20" t="s">
        <v>60</v>
      </c>
      <c r="D21" s="19">
        <f>VLOOKUP(B21,'[1]GFs Transfers Out'!$B$6:$M$52,12,FALSE)</f>
        <v>4763</v>
      </c>
    </row>
    <row r="22" spans="2:4" ht="12" customHeight="1">
      <c r="B22" s="2" t="s">
        <v>71</v>
      </c>
      <c r="C22" s="20" t="s">
        <v>72</v>
      </c>
      <c r="D22" s="19">
        <f>VLOOKUP(B22,'[1]GFs Transfers Out'!$B$6:$M$52,12,FALSE)</f>
        <v>113.1</v>
      </c>
    </row>
    <row r="23" spans="2:4" ht="12" customHeight="1">
      <c r="B23" s="2" t="s">
        <v>11</v>
      </c>
      <c r="C23" s="20" t="s">
        <v>58</v>
      </c>
      <c r="D23" s="19">
        <f>VLOOKUP(B23,'[1]GFs Transfers Out'!$B$6:$M$52,12,FALSE)</f>
        <v>267.9</v>
      </c>
    </row>
    <row r="24" spans="2:4" ht="12" customHeight="1">
      <c r="B24" s="2" t="s">
        <v>27</v>
      </c>
      <c r="C24" s="20" t="s">
        <v>50</v>
      </c>
      <c r="D24" s="19">
        <f>VLOOKUP(B24,'[1]GFs Transfers Out'!$B$6:$M$52,12,FALSE)</f>
        <v>200</v>
      </c>
    </row>
    <row r="25" spans="2:4" ht="12" customHeight="1">
      <c r="B25" s="2" t="s">
        <v>4</v>
      </c>
      <c r="C25" s="20" t="s">
        <v>80</v>
      </c>
      <c r="D25" s="19">
        <f>VLOOKUP(B25,'[1]GFs Transfers Out'!$B$6:$M$52,12,FALSE)</f>
        <v>20904</v>
      </c>
    </row>
    <row r="26" spans="2:4" ht="12" customHeight="1">
      <c r="B26" s="2" t="s">
        <v>18</v>
      </c>
      <c r="C26" s="20" t="s">
        <v>43</v>
      </c>
      <c r="D26" s="19">
        <f>VLOOKUP(B26,'[1]GFs Transfers Out'!$B$6:$M$52,12,FALSE)</f>
        <v>1318941.40263752</v>
      </c>
    </row>
    <row r="27" spans="2:4" ht="12" customHeight="1">
      <c r="B27" s="2" t="s">
        <v>7</v>
      </c>
      <c r="C27" s="20" t="s">
        <v>81</v>
      </c>
      <c r="D27" s="19">
        <v>37923</v>
      </c>
    </row>
    <row r="28" spans="2:4" ht="12" customHeight="1">
      <c r="B28" s="2" t="s">
        <v>28</v>
      </c>
      <c r="C28" s="20" t="s">
        <v>62</v>
      </c>
      <c r="D28" s="19">
        <v>12273</v>
      </c>
    </row>
    <row r="29" spans="2:4" ht="12" customHeight="1">
      <c r="B29" s="2" t="s">
        <v>20</v>
      </c>
      <c r="C29" s="20" t="s">
        <v>63</v>
      </c>
      <c r="D29" s="19">
        <f>VLOOKUP(B29,'[1]GFs Transfers Out'!$B$6:$M$52,12,FALSE)</f>
        <v>14000</v>
      </c>
    </row>
    <row r="30" spans="2:4" ht="12" customHeight="1">
      <c r="B30" s="2" t="s">
        <v>26</v>
      </c>
      <c r="C30" s="20" t="s">
        <v>61</v>
      </c>
      <c r="D30" s="19">
        <v>0</v>
      </c>
    </row>
    <row r="31" spans="2:4" ht="12" customHeight="1">
      <c r="B31" s="2" t="s">
        <v>14</v>
      </c>
      <c r="C31" s="18" t="s">
        <v>41</v>
      </c>
      <c r="D31" s="19">
        <f>VLOOKUP(B31,'[1]GFs Transfers Out'!$B$6:$M$52,12,FALSE)</f>
        <v>17795.9</v>
      </c>
    </row>
    <row r="32" spans="2:4" ht="12" customHeight="1">
      <c r="B32" s="2" t="s">
        <v>21</v>
      </c>
      <c r="C32" s="18" t="s">
        <v>45</v>
      </c>
      <c r="D32" s="19">
        <f>VLOOKUP(B32,'[1]GFs Transfers Out'!$B$6:$M$52,12,FALSE)</f>
        <v>518044.9</v>
      </c>
    </row>
    <row r="33" spans="2:4" ht="12" customHeight="1">
      <c r="B33" s="2" t="s">
        <v>19</v>
      </c>
      <c r="C33" s="18" t="s">
        <v>44</v>
      </c>
      <c r="D33" s="19">
        <v>92392</v>
      </c>
    </row>
    <row r="34" spans="2:6" ht="12" customHeight="1">
      <c r="B34" s="2" t="s">
        <v>77</v>
      </c>
      <c r="C34" s="18" t="s">
        <v>78</v>
      </c>
      <c r="D34" s="19">
        <v>100</v>
      </c>
      <c r="F34" s="46"/>
    </row>
    <row r="35" spans="2:6" ht="12" customHeight="1">
      <c r="B35" s="2" t="s">
        <v>17</v>
      </c>
      <c r="C35" s="18" t="s">
        <v>64</v>
      </c>
      <c r="D35" s="19">
        <f>VLOOKUP(B35,'[1]GFs Transfers Out'!$B$6:$M$52,12,FALSE)</f>
        <v>8100</v>
      </c>
      <c r="F35" s="46"/>
    </row>
    <row r="36" spans="2:6" ht="12" customHeight="1">
      <c r="B36" s="2" t="s">
        <v>25</v>
      </c>
      <c r="C36" s="18" t="s">
        <v>49</v>
      </c>
      <c r="D36" s="19">
        <v>54600</v>
      </c>
      <c r="F36" s="46"/>
    </row>
    <row r="37" spans="2:4" ht="12" customHeight="1">
      <c r="B37" s="2" t="s">
        <v>9</v>
      </c>
      <c r="C37" s="18" t="s">
        <v>65</v>
      </c>
      <c r="D37" s="19">
        <f>VLOOKUP(B37,'[1]GFs Transfers Out'!$B$6:$M$52,12,FALSE)</f>
        <v>45000</v>
      </c>
    </row>
    <row r="38" spans="2:4" ht="12" customHeight="1">
      <c r="B38" s="2" t="s">
        <v>76</v>
      </c>
      <c r="C38" s="18" t="s">
        <v>75</v>
      </c>
      <c r="D38" s="19">
        <f>VLOOKUP(B38,'[1]GFs Transfers Out'!$B$6:$M$52,12,FALSE)</f>
        <v>100</v>
      </c>
    </row>
    <row r="39" spans="2:4" ht="12" customHeight="1">
      <c r="B39" s="2" t="s">
        <v>15</v>
      </c>
      <c r="C39" s="18" t="s">
        <v>66</v>
      </c>
      <c r="D39" s="19">
        <f>VLOOKUP(B39,'[1]GFs Transfers Out'!$B$6:$M$52,12,FALSE)</f>
        <v>104349.2</v>
      </c>
    </row>
    <row r="40" spans="2:4" ht="12" customHeight="1">
      <c r="B40" s="2" t="s">
        <v>8</v>
      </c>
      <c r="C40" s="18" t="s">
        <v>67</v>
      </c>
      <c r="D40" s="19">
        <f>VLOOKUP(B40,'[1]GFs Transfers Out'!$B$6:$M$52,12,FALSE)</f>
        <v>1140</v>
      </c>
    </row>
    <row r="41" spans="2:5" s="24" customFormat="1" ht="3.75" customHeight="1">
      <c r="B41" s="21"/>
      <c r="C41" s="22"/>
      <c r="D41" s="23"/>
      <c r="E41" s="8"/>
    </row>
    <row r="42" spans="2:5" ht="15.75" customHeight="1">
      <c r="B42" s="25"/>
      <c r="C42" s="26" t="s">
        <v>34</v>
      </c>
      <c r="D42" s="27">
        <f>SUM(D7:D40)</f>
        <v>2515960.05963752</v>
      </c>
      <c r="E42" s="28"/>
    </row>
    <row r="43" spans="2:5" s="24" customFormat="1" ht="3.75" customHeight="1">
      <c r="B43" s="21"/>
      <c r="C43" s="22"/>
      <c r="D43" s="23"/>
      <c r="E43" s="8"/>
    </row>
    <row r="44" spans="2:4" ht="12.75">
      <c r="B44" s="29" t="s">
        <v>33</v>
      </c>
      <c r="C44" s="20" t="s">
        <v>38</v>
      </c>
      <c r="D44" s="19"/>
    </row>
    <row r="45" spans="2:4" ht="12.75">
      <c r="B45" s="15"/>
      <c r="C45" s="20" t="s">
        <v>82</v>
      </c>
      <c r="D45" s="19">
        <v>567805.2</v>
      </c>
    </row>
    <row r="46" spans="2:4" ht="12.75">
      <c r="B46" s="15"/>
      <c r="C46" s="20" t="s">
        <v>83</v>
      </c>
      <c r="D46" s="19">
        <v>1036068</v>
      </c>
    </row>
    <row r="47" spans="2:4" ht="12.75">
      <c r="B47" s="15"/>
      <c r="C47" s="30" t="s">
        <v>35</v>
      </c>
      <c r="D47" s="23">
        <v>1603873.2</v>
      </c>
    </row>
    <row r="48" spans="2:4" ht="12.75">
      <c r="B48" s="15"/>
      <c r="C48" s="20" t="s">
        <v>55</v>
      </c>
      <c r="D48" s="19">
        <v>746000</v>
      </c>
    </row>
    <row r="49" spans="2:5" s="24" customFormat="1" ht="3.75" customHeight="1">
      <c r="B49" s="21"/>
      <c r="C49" s="22"/>
      <c r="D49" s="23"/>
      <c r="E49" s="8"/>
    </row>
    <row r="50" spans="2:5" ht="15.75" customHeight="1">
      <c r="B50" s="25"/>
      <c r="C50" s="26" t="s">
        <v>56</v>
      </c>
      <c r="D50" s="27">
        <f>D47+D48</f>
        <v>2349873.2</v>
      </c>
      <c r="E50" s="28"/>
    </row>
    <row r="51" spans="2:5" s="24" customFormat="1" ht="3.75" customHeight="1">
      <c r="B51" s="31"/>
      <c r="C51" s="32"/>
      <c r="D51" s="33"/>
      <c r="E51" s="8"/>
    </row>
    <row r="52" spans="2:5" ht="15.75" customHeight="1">
      <c r="B52" s="25"/>
      <c r="C52" s="26" t="s">
        <v>36</v>
      </c>
      <c r="D52" s="27">
        <f>D42+D50</f>
        <v>4865833.25963752</v>
      </c>
      <c r="E52" s="28"/>
    </row>
    <row r="53" spans="2:5" s="24" customFormat="1" ht="3.75" customHeight="1">
      <c r="B53" s="34"/>
      <c r="C53" s="22"/>
      <c r="D53" s="35"/>
      <c r="E53" s="8"/>
    </row>
    <row r="54" spans="3:4" ht="13.5" customHeight="1">
      <c r="C54" s="36" t="s">
        <v>84</v>
      </c>
      <c r="D54" s="37"/>
    </row>
    <row r="55" spans="3:4" ht="12.75">
      <c r="C55" s="36" t="s">
        <v>1</v>
      </c>
      <c r="D55" s="37"/>
    </row>
    <row r="56" spans="3:4" ht="12.75">
      <c r="C56" s="36"/>
      <c r="D56" s="37"/>
    </row>
    <row r="57" ht="12.75">
      <c r="D57" s="37"/>
    </row>
    <row r="58" spans="2:5" s="40" customFormat="1" ht="12.75">
      <c r="B58" s="1"/>
      <c r="C58" s="18"/>
      <c r="D58" s="38"/>
      <c r="E58" s="39"/>
    </row>
    <row r="59" spans="2:5" s="40" customFormat="1" ht="12.75">
      <c r="B59" s="1"/>
      <c r="C59" s="18"/>
      <c r="D59" s="45"/>
      <c r="E59" s="39"/>
    </row>
    <row r="60" spans="2:5" s="40" customFormat="1" ht="12.75">
      <c r="B60" s="1"/>
      <c r="C60" s="18"/>
      <c r="D60" s="41"/>
      <c r="E60" s="39"/>
    </row>
    <row r="61" spans="2:5" s="40" customFormat="1" ht="12.75">
      <c r="B61" s="1"/>
      <c r="C61" s="18"/>
      <c r="D61" s="41"/>
      <c r="E61" s="39"/>
    </row>
    <row r="62" spans="2:5" s="40" customFormat="1" ht="12.75">
      <c r="B62" s="1"/>
      <c r="C62" s="18"/>
      <c r="D62" s="41"/>
      <c r="E62" s="39"/>
    </row>
    <row r="63" spans="2:5" s="40" customFormat="1" ht="12.75">
      <c r="B63" s="1"/>
      <c r="C63" s="18"/>
      <c r="D63" s="41"/>
      <c r="E63" s="39"/>
    </row>
    <row r="64" spans="2:5" s="40" customFormat="1" ht="12.75">
      <c r="B64" s="1"/>
      <c r="C64" s="18"/>
      <c r="D64" s="41"/>
      <c r="E64" s="39"/>
    </row>
    <row r="65" spans="2:5" s="40" customFormat="1" ht="12.75">
      <c r="B65" s="1"/>
      <c r="C65" s="18"/>
      <c r="D65" s="41"/>
      <c r="E65" s="39"/>
    </row>
    <row r="66" spans="2:5" s="40" customFormat="1" ht="12.75">
      <c r="B66" s="6"/>
      <c r="C66" s="18"/>
      <c r="D66" s="41"/>
      <c r="E66" s="39"/>
    </row>
    <row r="67" spans="2:5" s="40" customFormat="1" ht="12.75">
      <c r="B67" s="6"/>
      <c r="C67" s="18"/>
      <c r="D67" s="41"/>
      <c r="E67" s="39"/>
    </row>
    <row r="68" spans="2:5" s="40" customFormat="1" ht="12.75">
      <c r="B68" s="6"/>
      <c r="D68" s="42"/>
      <c r="E68" s="39"/>
    </row>
  </sheetData>
  <sheetProtection/>
  <mergeCells count="1">
    <mergeCell ref="A1:E1"/>
  </mergeCells>
  <printOptions horizontalCentered="1"/>
  <pageMargins left="0.7" right="0.7" top="0.5" bottom="0.25" header="0.25" footer="0.5"/>
  <pageSetup fitToHeight="2" horizontalDpi="1200" verticalDpi="12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Cavanaugh, Jennifer</cp:lastModifiedBy>
  <cp:lastPrinted>2016-08-03T21:31:35Z</cp:lastPrinted>
  <dcterms:created xsi:type="dcterms:W3CDTF">2005-02-11T19:21:36Z</dcterms:created>
  <dcterms:modified xsi:type="dcterms:W3CDTF">2016-08-31T18:46:42Z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GOMB\Jennifer.Cavanaugh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ocument Catego">
    <vt:lpwstr/>
  </property>
  <property fmtid="{D5CDD505-2E9C-101B-9397-08002B2CF9AE}" pid="7" name="display_urn:schemas-microsoft-com:office:office#Auth">
    <vt:lpwstr>GOMB\Jennifer.Cavanaugh</vt:lpwstr>
  </property>
  <property fmtid="{D5CDD505-2E9C-101B-9397-08002B2CF9AE}" pid="8" name="Ord">
    <vt:lpwstr>67900.0000000000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